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Y 2023-24 ZOSARB\51 new allotted ac mmr\Helious tube\NCLT\"/>
    </mc:Choice>
  </mc:AlternateContent>
  <bookViews>
    <workbookView xWindow="0" yWindow="0" windowWidth="20490" windowHeight="7155"/>
  </bookViews>
  <sheets>
    <sheet name="05-110" sheetId="2" r:id="rId1"/>
    <sheet name="06-1450" sheetId="5" r:id="rId2"/>
    <sheet name="06-1646" sheetId="3" r:id="rId3"/>
    <sheet name="06-1517" sheetId="6" r:id="rId4"/>
    <sheet name="07-117" sheetId="7" r:id="rId5"/>
    <sheet name="259909-7" sheetId="8" r:id="rId6"/>
    <sheet name="Summary" sheetId="4" r:id="rId7"/>
  </sheets>
  <definedNames>
    <definedName name="_xlnm.Print_Titles" localSheetId="0">'05-110'!$1:$4</definedName>
    <definedName name="_xlnm.Print_Titles" localSheetId="1">'06-1450'!$1:$4</definedName>
    <definedName name="_xlnm.Print_Titles" localSheetId="3">'06-1517'!$1:$4</definedName>
    <definedName name="_xlnm.Print_Titles" localSheetId="2">'06-1646'!$1:$4</definedName>
    <definedName name="_xlnm.Print_Titles" localSheetId="4">'07-117'!$1:$4</definedName>
    <definedName name="_xlnm.Print_Titles" localSheetId="5">'259909-7'!$1:$4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H27" i="2" s="1"/>
  <c r="I27" i="2" s="1"/>
  <c r="E28" i="2" s="1"/>
  <c r="F27" i="2"/>
  <c r="J27" i="2"/>
  <c r="F28" i="2"/>
  <c r="F29" i="2"/>
  <c r="F30" i="2"/>
  <c r="F31" i="2"/>
  <c r="F32" i="2"/>
  <c r="J28" i="2" l="1"/>
  <c r="H28" i="2"/>
  <c r="I28" i="2" s="1"/>
  <c r="E29" i="2" s="1"/>
  <c r="G9" i="4"/>
  <c r="G10" i="4"/>
  <c r="G13" i="4"/>
  <c r="G14" i="4"/>
  <c r="H137" i="8"/>
  <c r="G6" i="4" s="1"/>
  <c r="D134" i="8"/>
  <c r="H143" i="8" s="1"/>
  <c r="G12" i="4" s="1"/>
  <c r="C134" i="8"/>
  <c r="H142" i="8" s="1"/>
  <c r="G11" i="4" s="1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E6" i="8"/>
  <c r="F5" i="8"/>
  <c r="F9" i="4"/>
  <c r="F10" i="4"/>
  <c r="F13" i="4"/>
  <c r="F14" i="4"/>
  <c r="H137" i="7"/>
  <c r="F6" i="4" s="1"/>
  <c r="D134" i="7"/>
  <c r="H143" i="7" s="1"/>
  <c r="F12" i="4" s="1"/>
  <c r="C134" i="7"/>
  <c r="H142" i="7" s="1"/>
  <c r="F11" i="4" s="1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I5" i="7"/>
  <c r="E6" i="7" s="1"/>
  <c r="F5" i="7"/>
  <c r="E9" i="4"/>
  <c r="E10" i="4"/>
  <c r="E13" i="4"/>
  <c r="E14" i="4"/>
  <c r="H137" i="6"/>
  <c r="E6" i="4" s="1"/>
  <c r="D134" i="6"/>
  <c r="H143" i="6" s="1"/>
  <c r="E12" i="4" s="1"/>
  <c r="C134" i="6"/>
  <c r="H142" i="6" s="1"/>
  <c r="E11" i="4" s="1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I5" i="6"/>
  <c r="E6" i="6" s="1"/>
  <c r="F5" i="6"/>
  <c r="C9" i="4"/>
  <c r="C10" i="4"/>
  <c r="C13" i="4"/>
  <c r="C14" i="4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45" i="5"/>
  <c r="F46" i="5"/>
  <c r="F47" i="5"/>
  <c r="F34" i="5"/>
  <c r="F35" i="5"/>
  <c r="F36" i="5"/>
  <c r="F37" i="5"/>
  <c r="F38" i="5"/>
  <c r="F39" i="5"/>
  <c r="F40" i="5"/>
  <c r="F41" i="5"/>
  <c r="F42" i="5"/>
  <c r="F43" i="5"/>
  <c r="F44" i="5"/>
  <c r="H144" i="5"/>
  <c r="C6" i="4" s="1"/>
  <c r="D141" i="5"/>
  <c r="H150" i="5" s="1"/>
  <c r="C12" i="4" s="1"/>
  <c r="C141" i="5"/>
  <c r="H149" i="5" s="1"/>
  <c r="C11" i="4" s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I5" i="5"/>
  <c r="E6" i="5" s="1"/>
  <c r="F5" i="5"/>
  <c r="D9" i="4"/>
  <c r="D10" i="4"/>
  <c r="D13" i="4"/>
  <c r="D14" i="4"/>
  <c r="H137" i="3"/>
  <c r="D6" i="4" s="1"/>
  <c r="F5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B9" i="4"/>
  <c r="B10" i="4"/>
  <c r="B13" i="4"/>
  <c r="B14" i="4"/>
  <c r="F12" i="3"/>
  <c r="F13" i="3"/>
  <c r="D134" i="3"/>
  <c r="H143" i="3" s="1"/>
  <c r="D12" i="4" s="1"/>
  <c r="C134" i="3"/>
  <c r="H142" i="3" s="1"/>
  <c r="D11" i="4" s="1"/>
  <c r="F11" i="3"/>
  <c r="F10" i="3"/>
  <c r="F9" i="3"/>
  <c r="F8" i="3"/>
  <c r="F7" i="3"/>
  <c r="F6" i="3"/>
  <c r="I5" i="3"/>
  <c r="E6" i="3" s="1"/>
  <c r="H29" i="2" l="1"/>
  <c r="I29" i="2"/>
  <c r="E30" i="2" s="1"/>
  <c r="J29" i="2"/>
  <c r="F134" i="8"/>
  <c r="H6" i="8"/>
  <c r="I6" i="8" s="1"/>
  <c r="E7" i="8" s="1"/>
  <c r="J6" i="8"/>
  <c r="H13" i="4"/>
  <c r="H9" i="4"/>
  <c r="F134" i="7"/>
  <c r="J6" i="7"/>
  <c r="H6" i="7"/>
  <c r="F134" i="6"/>
  <c r="H6" i="6"/>
  <c r="I6" i="6" s="1"/>
  <c r="E7" i="6" s="1"/>
  <c r="J6" i="6"/>
  <c r="J6" i="5"/>
  <c r="H6" i="5"/>
  <c r="I6" i="5" s="1"/>
  <c r="E7" i="5" s="1"/>
  <c r="F141" i="5"/>
  <c r="J6" i="3"/>
  <c r="F134" i="3"/>
  <c r="H6" i="3"/>
  <c r="C148" i="2"/>
  <c r="H156" i="2" s="1"/>
  <c r="B11" i="4" s="1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7" i="2"/>
  <c r="F6" i="2"/>
  <c r="I5" i="2"/>
  <c r="E6" i="2" s="1"/>
  <c r="H30" i="2" l="1"/>
  <c r="I30" i="2"/>
  <c r="E31" i="2" s="1"/>
  <c r="J30" i="2"/>
  <c r="H7" i="8"/>
  <c r="I7" i="8" s="1"/>
  <c r="E8" i="8" s="1"/>
  <c r="J8" i="8" s="1"/>
  <c r="J7" i="8"/>
  <c r="H10" i="4"/>
  <c r="I6" i="7"/>
  <c r="E7" i="7" s="1"/>
  <c r="J7" i="6"/>
  <c r="H7" i="6"/>
  <c r="I7" i="6" s="1"/>
  <c r="E8" i="6" s="1"/>
  <c r="J7" i="5"/>
  <c r="H7" i="5"/>
  <c r="I6" i="3"/>
  <c r="E7" i="3" s="1"/>
  <c r="H6" i="2"/>
  <c r="I6" i="2" s="1"/>
  <c r="E7" i="2" s="1"/>
  <c r="J7" i="2" s="1"/>
  <c r="F148" i="2"/>
  <c r="D148" i="2"/>
  <c r="H157" i="2" s="1"/>
  <c r="B12" i="4" s="1"/>
  <c r="H12" i="4" s="1"/>
  <c r="J31" i="2" l="1"/>
  <c r="H31" i="2"/>
  <c r="I31" i="2" s="1"/>
  <c r="E32" i="2" s="1"/>
  <c r="H8" i="8"/>
  <c r="I8" i="8" s="1"/>
  <c r="E9" i="8" s="1"/>
  <c r="H9" i="8" s="1"/>
  <c r="I9" i="8" s="1"/>
  <c r="E10" i="8" s="1"/>
  <c r="H11" i="4"/>
  <c r="J7" i="7"/>
  <c r="H7" i="7"/>
  <c r="J8" i="6"/>
  <c r="H8" i="6"/>
  <c r="I8" i="6" s="1"/>
  <c r="E9" i="6" s="1"/>
  <c r="I7" i="5"/>
  <c r="E8" i="5" s="1"/>
  <c r="H7" i="3"/>
  <c r="I7" i="3" s="1"/>
  <c r="E8" i="3" s="1"/>
  <c r="J7" i="3"/>
  <c r="H7" i="2"/>
  <c r="J6" i="2"/>
  <c r="H32" i="2" l="1"/>
  <c r="J32" i="2"/>
  <c r="I32" i="2"/>
  <c r="J9" i="8"/>
  <c r="J10" i="8"/>
  <c r="H10" i="8"/>
  <c r="I10" i="8" s="1"/>
  <c r="E11" i="8" s="1"/>
  <c r="I7" i="7"/>
  <c r="E8" i="7" s="1"/>
  <c r="H9" i="6"/>
  <c r="I9" i="6" s="1"/>
  <c r="E10" i="6" s="1"/>
  <c r="J9" i="6"/>
  <c r="J8" i="5"/>
  <c r="H8" i="5"/>
  <c r="J8" i="3"/>
  <c r="H8" i="3"/>
  <c r="I8" i="3" s="1"/>
  <c r="E9" i="3" s="1"/>
  <c r="I7" i="2"/>
  <c r="J11" i="8" l="1"/>
  <c r="H11" i="8"/>
  <c r="I11" i="8" s="1"/>
  <c r="E12" i="8" s="1"/>
  <c r="J8" i="7"/>
  <c r="H8" i="7"/>
  <c r="J10" i="6"/>
  <c r="H10" i="6"/>
  <c r="I10" i="6" s="1"/>
  <c r="E11" i="6" s="1"/>
  <c r="I8" i="5"/>
  <c r="E9" i="5" s="1"/>
  <c r="H9" i="3"/>
  <c r="I9" i="3" s="1"/>
  <c r="E10" i="3" s="1"/>
  <c r="J9" i="3"/>
  <c r="E8" i="2"/>
  <c r="H8" i="2" s="1"/>
  <c r="I8" i="2" s="1"/>
  <c r="E9" i="2" s="1"/>
  <c r="H9" i="2" l="1"/>
  <c r="I9" i="2" s="1"/>
  <c r="E10" i="2" s="1"/>
  <c r="J10" i="2" s="1"/>
  <c r="H151" i="2"/>
  <c r="B6" i="4" s="1"/>
  <c r="H12" i="8"/>
  <c r="I12" i="8" s="1"/>
  <c r="E13" i="8" s="1"/>
  <c r="J12" i="8"/>
  <c r="I8" i="7"/>
  <c r="E9" i="7" s="1"/>
  <c r="J11" i="6"/>
  <c r="H11" i="6"/>
  <c r="I11" i="6" s="1"/>
  <c r="E12" i="6" s="1"/>
  <c r="H9" i="5"/>
  <c r="I9" i="5" s="1"/>
  <c r="E10" i="5" s="1"/>
  <c r="J9" i="5"/>
  <c r="H10" i="3"/>
  <c r="I10" i="3" s="1"/>
  <c r="E11" i="3" s="1"/>
  <c r="J10" i="3"/>
  <c r="J9" i="2"/>
  <c r="J8" i="2"/>
  <c r="H10" i="2" l="1"/>
  <c r="I10" i="2" s="1"/>
  <c r="E11" i="2" s="1"/>
  <c r="H11" i="2" s="1"/>
  <c r="J13" i="8"/>
  <c r="H13" i="8"/>
  <c r="I13" i="8" s="1"/>
  <c r="E14" i="8" s="1"/>
  <c r="H9" i="7"/>
  <c r="I9" i="7" s="1"/>
  <c r="E10" i="7" s="1"/>
  <c r="J9" i="7"/>
  <c r="H12" i="6"/>
  <c r="I12" i="6" s="1"/>
  <c r="E13" i="6" s="1"/>
  <c r="J12" i="6"/>
  <c r="J10" i="5"/>
  <c r="H10" i="5"/>
  <c r="I10" i="5" s="1"/>
  <c r="E11" i="5" s="1"/>
  <c r="H11" i="3"/>
  <c r="I11" i="3" s="1"/>
  <c r="E12" i="3" s="1"/>
  <c r="J11" i="3"/>
  <c r="J11" i="2" l="1"/>
  <c r="J14" i="8"/>
  <c r="H14" i="8"/>
  <c r="I14" i="8" s="1"/>
  <c r="E15" i="8" s="1"/>
  <c r="J10" i="7"/>
  <c r="H10" i="7"/>
  <c r="I10" i="7" s="1"/>
  <c r="E11" i="7" s="1"/>
  <c r="J13" i="6"/>
  <c r="H13" i="6"/>
  <c r="I13" i="6" s="1"/>
  <c r="E14" i="6" s="1"/>
  <c r="J11" i="5"/>
  <c r="H11" i="5"/>
  <c r="I11" i="5" s="1"/>
  <c r="E12" i="5" s="1"/>
  <c r="H12" i="3"/>
  <c r="I12" i="3" s="1"/>
  <c r="E13" i="3" s="1"/>
  <c r="J12" i="3"/>
  <c r="I11" i="2"/>
  <c r="E12" i="2" s="1"/>
  <c r="J15" i="8" l="1"/>
  <c r="H15" i="8"/>
  <c r="I15" i="8" s="1"/>
  <c r="E16" i="8" s="1"/>
  <c r="J11" i="7"/>
  <c r="H11" i="7"/>
  <c r="I11" i="7" s="1"/>
  <c r="E12" i="7" s="1"/>
  <c r="H14" i="6"/>
  <c r="I14" i="6" s="1"/>
  <c r="E15" i="6" s="1"/>
  <c r="J14" i="6"/>
  <c r="H12" i="5"/>
  <c r="I12" i="5" s="1"/>
  <c r="E13" i="5" s="1"/>
  <c r="J12" i="5"/>
  <c r="J13" i="3"/>
  <c r="H13" i="3"/>
  <c r="I13" i="3" s="1"/>
  <c r="E14" i="3" s="1"/>
  <c r="H12" i="2"/>
  <c r="J12" i="2"/>
  <c r="J16" i="8" l="1"/>
  <c r="H16" i="8"/>
  <c r="I16" i="8" s="1"/>
  <c r="E17" i="8" s="1"/>
  <c r="J12" i="7"/>
  <c r="H12" i="7"/>
  <c r="I12" i="7" s="1"/>
  <c r="E13" i="7" s="1"/>
  <c r="J15" i="6"/>
  <c r="H15" i="6"/>
  <c r="I15" i="6" s="1"/>
  <c r="E16" i="6" s="1"/>
  <c r="J13" i="5"/>
  <c r="H13" i="5"/>
  <c r="I13" i="5" s="1"/>
  <c r="E14" i="5" s="1"/>
  <c r="H14" i="3"/>
  <c r="I14" i="3" s="1"/>
  <c r="E15" i="3" s="1"/>
  <c r="J14" i="3"/>
  <c r="I12" i="2"/>
  <c r="E13" i="2" s="1"/>
  <c r="H17" i="8" l="1"/>
  <c r="I17" i="8" s="1"/>
  <c r="E18" i="8" s="1"/>
  <c r="J17" i="8"/>
  <c r="J13" i="7"/>
  <c r="H13" i="7"/>
  <c r="I13" i="7" s="1"/>
  <c r="E14" i="7" s="1"/>
  <c r="J16" i="6"/>
  <c r="H16" i="6"/>
  <c r="I16" i="6" s="1"/>
  <c r="E17" i="6" s="1"/>
  <c r="H14" i="5"/>
  <c r="I14" i="5" s="1"/>
  <c r="E15" i="5" s="1"/>
  <c r="J14" i="5"/>
  <c r="J15" i="3"/>
  <c r="H15" i="3"/>
  <c r="I15" i="3" s="1"/>
  <c r="E16" i="3" s="1"/>
  <c r="H13" i="2"/>
  <c r="J13" i="2"/>
  <c r="J18" i="8" l="1"/>
  <c r="H18" i="8"/>
  <c r="I18" i="8" s="1"/>
  <c r="E19" i="8" s="1"/>
  <c r="H14" i="7"/>
  <c r="I14" i="7" s="1"/>
  <c r="E15" i="7" s="1"/>
  <c r="J14" i="7"/>
  <c r="H17" i="6"/>
  <c r="I17" i="6" s="1"/>
  <c r="E18" i="6" s="1"/>
  <c r="J17" i="6"/>
  <c r="J15" i="5"/>
  <c r="H15" i="5"/>
  <c r="I15" i="5" s="1"/>
  <c r="E16" i="5" s="1"/>
  <c r="H16" i="3"/>
  <c r="I16" i="3" s="1"/>
  <c r="E17" i="3" s="1"/>
  <c r="J16" i="3"/>
  <c r="I13" i="2"/>
  <c r="E14" i="2" s="1"/>
  <c r="J19" i="8" l="1"/>
  <c r="H19" i="8"/>
  <c r="I19" i="8" s="1"/>
  <c r="E20" i="8" s="1"/>
  <c r="J15" i="7"/>
  <c r="H15" i="7"/>
  <c r="I15" i="7" s="1"/>
  <c r="E16" i="7" s="1"/>
  <c r="J18" i="6"/>
  <c r="H18" i="6"/>
  <c r="I18" i="6" s="1"/>
  <c r="E19" i="6" s="1"/>
  <c r="J16" i="5"/>
  <c r="H16" i="5"/>
  <c r="I16" i="5" s="1"/>
  <c r="E17" i="5" s="1"/>
  <c r="H17" i="3"/>
  <c r="I17" i="3" s="1"/>
  <c r="E18" i="3" s="1"/>
  <c r="J17" i="3"/>
  <c r="H14" i="2"/>
  <c r="J14" i="2"/>
  <c r="H20" i="8" l="1"/>
  <c r="I20" i="8" s="1"/>
  <c r="E21" i="8" s="1"/>
  <c r="J20" i="8"/>
  <c r="J16" i="7"/>
  <c r="H16" i="7"/>
  <c r="I16" i="7" s="1"/>
  <c r="E17" i="7" s="1"/>
  <c r="J19" i="6"/>
  <c r="H19" i="6"/>
  <c r="I19" i="6" s="1"/>
  <c r="E20" i="6" s="1"/>
  <c r="H17" i="5"/>
  <c r="I17" i="5" s="1"/>
  <c r="E18" i="5" s="1"/>
  <c r="J17" i="5"/>
  <c r="J18" i="3"/>
  <c r="H18" i="3"/>
  <c r="I18" i="3" s="1"/>
  <c r="E19" i="3" s="1"/>
  <c r="I14" i="2"/>
  <c r="E15" i="2" s="1"/>
  <c r="J21" i="8" l="1"/>
  <c r="H21" i="8"/>
  <c r="I21" i="8" s="1"/>
  <c r="E22" i="8" s="1"/>
  <c r="H17" i="7"/>
  <c r="I17" i="7" s="1"/>
  <c r="E18" i="7" s="1"/>
  <c r="J17" i="7"/>
  <c r="H20" i="6"/>
  <c r="I20" i="6" s="1"/>
  <c r="E21" i="6" s="1"/>
  <c r="J20" i="6"/>
  <c r="J18" i="5"/>
  <c r="H18" i="5"/>
  <c r="I18" i="5" s="1"/>
  <c r="E19" i="5" s="1"/>
  <c r="H19" i="3"/>
  <c r="I19" i="3" s="1"/>
  <c r="E20" i="3" s="1"/>
  <c r="J19" i="3"/>
  <c r="H15" i="2"/>
  <c r="J15" i="2"/>
  <c r="J22" i="8" l="1"/>
  <c r="H22" i="8"/>
  <c r="I22" i="8" s="1"/>
  <c r="E23" i="8" s="1"/>
  <c r="J18" i="7"/>
  <c r="H18" i="7"/>
  <c r="I18" i="7" s="1"/>
  <c r="E19" i="7" s="1"/>
  <c r="J21" i="6"/>
  <c r="H21" i="6"/>
  <c r="I21" i="6" s="1"/>
  <c r="E22" i="6" s="1"/>
  <c r="J19" i="5"/>
  <c r="H19" i="5"/>
  <c r="I19" i="5" s="1"/>
  <c r="E20" i="5" s="1"/>
  <c r="H20" i="3"/>
  <c r="I20" i="3" s="1"/>
  <c r="E21" i="3" s="1"/>
  <c r="J20" i="3"/>
  <c r="I15" i="2"/>
  <c r="E16" i="2" s="1"/>
  <c r="J23" i="8" l="1"/>
  <c r="H23" i="8"/>
  <c r="I23" i="8" s="1"/>
  <c r="E24" i="8" s="1"/>
  <c r="J19" i="7"/>
  <c r="H19" i="7"/>
  <c r="I19" i="7" s="1"/>
  <c r="E20" i="7" s="1"/>
  <c r="H22" i="6"/>
  <c r="I22" i="6" s="1"/>
  <c r="E23" i="6" s="1"/>
  <c r="J22" i="6"/>
  <c r="H20" i="5"/>
  <c r="I20" i="5" s="1"/>
  <c r="E21" i="5" s="1"/>
  <c r="J20" i="5"/>
  <c r="J21" i="3"/>
  <c r="H21" i="3"/>
  <c r="I21" i="3" s="1"/>
  <c r="E22" i="3" s="1"/>
  <c r="H16" i="2"/>
  <c r="J16" i="2"/>
  <c r="J24" i="8" l="1"/>
  <c r="H24" i="8"/>
  <c r="I24" i="8" s="1"/>
  <c r="E25" i="8" s="1"/>
  <c r="H20" i="7"/>
  <c r="I20" i="7" s="1"/>
  <c r="E21" i="7" s="1"/>
  <c r="J20" i="7"/>
  <c r="J23" i="6"/>
  <c r="H23" i="6"/>
  <c r="I23" i="6" s="1"/>
  <c r="E24" i="6" s="1"/>
  <c r="J21" i="5"/>
  <c r="H21" i="5"/>
  <c r="I21" i="5" s="1"/>
  <c r="E22" i="5" s="1"/>
  <c r="H22" i="3"/>
  <c r="I22" i="3" s="1"/>
  <c r="E23" i="3" s="1"/>
  <c r="J22" i="3"/>
  <c r="I16" i="2"/>
  <c r="E17" i="2" s="1"/>
  <c r="H25" i="8" l="1"/>
  <c r="I25" i="8" s="1"/>
  <c r="E26" i="8" s="1"/>
  <c r="J25" i="8"/>
  <c r="J21" i="7"/>
  <c r="H21" i="7"/>
  <c r="I21" i="7" s="1"/>
  <c r="E22" i="7" s="1"/>
  <c r="J24" i="6"/>
  <c r="H24" i="6"/>
  <c r="I24" i="6" s="1"/>
  <c r="E25" i="6" s="1"/>
  <c r="H22" i="5"/>
  <c r="I22" i="5" s="1"/>
  <c r="E23" i="5" s="1"/>
  <c r="J22" i="5"/>
  <c r="J23" i="3"/>
  <c r="H23" i="3"/>
  <c r="I23" i="3" s="1"/>
  <c r="E24" i="3" s="1"/>
  <c r="H17" i="2"/>
  <c r="J17" i="2"/>
  <c r="J26" i="8" l="1"/>
  <c r="H26" i="8"/>
  <c r="I26" i="8" s="1"/>
  <c r="E27" i="8" s="1"/>
  <c r="J22" i="7"/>
  <c r="H22" i="7"/>
  <c r="I22" i="7" s="1"/>
  <c r="E23" i="7" s="1"/>
  <c r="H25" i="6"/>
  <c r="I25" i="6" s="1"/>
  <c r="E26" i="6" s="1"/>
  <c r="J25" i="6"/>
  <c r="J23" i="5"/>
  <c r="H23" i="5"/>
  <c r="I23" i="5" s="1"/>
  <c r="E24" i="5" s="1"/>
  <c r="H24" i="3"/>
  <c r="I24" i="3" s="1"/>
  <c r="E25" i="3" s="1"/>
  <c r="J24" i="3"/>
  <c r="I17" i="2"/>
  <c r="E18" i="2" s="1"/>
  <c r="J27" i="8" l="1"/>
  <c r="H27" i="8"/>
  <c r="I27" i="8" s="1"/>
  <c r="E28" i="8" s="1"/>
  <c r="J23" i="7"/>
  <c r="H23" i="7"/>
  <c r="I23" i="7" s="1"/>
  <c r="E24" i="7" s="1"/>
  <c r="J26" i="6"/>
  <c r="H26" i="6"/>
  <c r="I26" i="6" s="1"/>
  <c r="E27" i="6" s="1"/>
  <c r="J24" i="5"/>
  <c r="H24" i="5"/>
  <c r="I24" i="5" s="1"/>
  <c r="E25" i="5" s="1"/>
  <c r="H25" i="3"/>
  <c r="I25" i="3" s="1"/>
  <c r="E26" i="3" s="1"/>
  <c r="J25" i="3"/>
  <c r="H28" i="8" l="1"/>
  <c r="I28" i="8" s="1"/>
  <c r="E29" i="8" s="1"/>
  <c r="J28" i="8"/>
  <c r="J24" i="7"/>
  <c r="H24" i="7"/>
  <c r="I24" i="7" s="1"/>
  <c r="E25" i="7" s="1"/>
  <c r="J27" i="6"/>
  <c r="H27" i="6"/>
  <c r="I27" i="6" s="1"/>
  <c r="E28" i="6" s="1"/>
  <c r="H25" i="5"/>
  <c r="I25" i="5" s="1"/>
  <c r="E26" i="5" s="1"/>
  <c r="J25" i="5"/>
  <c r="J26" i="3"/>
  <c r="H26" i="3"/>
  <c r="I26" i="3" s="1"/>
  <c r="E27" i="3" s="1"/>
  <c r="H18" i="2"/>
  <c r="I18" i="2" s="1"/>
  <c r="E19" i="2" s="1"/>
  <c r="J18" i="2"/>
  <c r="J29" i="8" l="1"/>
  <c r="H29" i="8"/>
  <c r="I29" i="8" s="1"/>
  <c r="E30" i="8" s="1"/>
  <c r="H25" i="7"/>
  <c r="I25" i="7" s="1"/>
  <c r="E26" i="7" s="1"/>
  <c r="J25" i="7"/>
  <c r="H28" i="6"/>
  <c r="I28" i="6" s="1"/>
  <c r="E29" i="6" s="1"/>
  <c r="J28" i="6"/>
  <c r="J26" i="5"/>
  <c r="H26" i="5"/>
  <c r="I26" i="5" s="1"/>
  <c r="E27" i="5" s="1"/>
  <c r="H27" i="3"/>
  <c r="I27" i="3" s="1"/>
  <c r="E28" i="3" s="1"/>
  <c r="J27" i="3"/>
  <c r="J30" i="8" l="1"/>
  <c r="H30" i="8"/>
  <c r="I30" i="8" s="1"/>
  <c r="E31" i="8" s="1"/>
  <c r="J26" i="7"/>
  <c r="H26" i="7"/>
  <c r="I26" i="7" s="1"/>
  <c r="E27" i="7" s="1"/>
  <c r="J29" i="6"/>
  <c r="H29" i="6"/>
  <c r="I29" i="6" s="1"/>
  <c r="E30" i="6" s="1"/>
  <c r="J27" i="5"/>
  <c r="H27" i="5"/>
  <c r="I27" i="5" s="1"/>
  <c r="E28" i="5" s="1"/>
  <c r="H28" i="3"/>
  <c r="I28" i="3" s="1"/>
  <c r="E29" i="3" s="1"/>
  <c r="J28" i="3"/>
  <c r="H19" i="2"/>
  <c r="I19" i="2" s="1"/>
  <c r="E20" i="2" s="1"/>
  <c r="J19" i="2"/>
  <c r="J31" i="8" l="1"/>
  <c r="H31" i="8"/>
  <c r="I31" i="8" s="1"/>
  <c r="E32" i="8" s="1"/>
  <c r="J27" i="7"/>
  <c r="H27" i="7"/>
  <c r="I27" i="7" s="1"/>
  <c r="E28" i="7" s="1"/>
  <c r="J30" i="6"/>
  <c r="H30" i="6"/>
  <c r="I30" i="6" s="1"/>
  <c r="E31" i="6" s="1"/>
  <c r="H28" i="5"/>
  <c r="I28" i="5" s="1"/>
  <c r="E29" i="5" s="1"/>
  <c r="J28" i="5"/>
  <c r="J29" i="3"/>
  <c r="H29" i="3"/>
  <c r="I29" i="3" s="1"/>
  <c r="E30" i="3" s="1"/>
  <c r="J32" i="8" l="1"/>
  <c r="H32" i="8"/>
  <c r="I32" i="8" s="1"/>
  <c r="E33" i="8" s="1"/>
  <c r="H28" i="7"/>
  <c r="I28" i="7" s="1"/>
  <c r="E29" i="7" s="1"/>
  <c r="J28" i="7"/>
  <c r="J31" i="6"/>
  <c r="H31" i="6"/>
  <c r="I31" i="6" s="1"/>
  <c r="E32" i="6" s="1"/>
  <c r="J29" i="5"/>
  <c r="H29" i="5"/>
  <c r="I29" i="5" s="1"/>
  <c r="E30" i="5" s="1"/>
  <c r="H30" i="3"/>
  <c r="I30" i="3" s="1"/>
  <c r="E31" i="3" s="1"/>
  <c r="J30" i="3"/>
  <c r="H20" i="2"/>
  <c r="I20" i="2" s="1"/>
  <c r="E21" i="2" s="1"/>
  <c r="J20" i="2"/>
  <c r="H33" i="8" l="1"/>
  <c r="I33" i="8" s="1"/>
  <c r="E34" i="8" s="1"/>
  <c r="J33" i="8"/>
  <c r="J29" i="7"/>
  <c r="H29" i="7"/>
  <c r="I29" i="7" s="1"/>
  <c r="E30" i="7" s="1"/>
  <c r="J32" i="6"/>
  <c r="H32" i="6"/>
  <c r="I32" i="6" s="1"/>
  <c r="E33" i="6" s="1"/>
  <c r="H30" i="5"/>
  <c r="I30" i="5" s="1"/>
  <c r="E31" i="5" s="1"/>
  <c r="J30" i="5"/>
  <c r="J31" i="3"/>
  <c r="H31" i="3"/>
  <c r="I31" i="3" s="1"/>
  <c r="E32" i="3" s="1"/>
  <c r="J34" i="8" l="1"/>
  <c r="H34" i="8"/>
  <c r="I34" i="8" s="1"/>
  <c r="E35" i="8" s="1"/>
  <c r="J30" i="7"/>
  <c r="H30" i="7"/>
  <c r="I30" i="7" s="1"/>
  <c r="E31" i="7" s="1"/>
  <c r="H33" i="6"/>
  <c r="I33" i="6" s="1"/>
  <c r="E34" i="6" s="1"/>
  <c r="J33" i="6"/>
  <c r="J31" i="5"/>
  <c r="H31" i="5"/>
  <c r="I31" i="5" s="1"/>
  <c r="E32" i="5" s="1"/>
  <c r="H32" i="3"/>
  <c r="I32" i="3" s="1"/>
  <c r="E33" i="3" s="1"/>
  <c r="J32" i="3"/>
  <c r="H21" i="2"/>
  <c r="I21" i="2" s="1"/>
  <c r="E22" i="2" s="1"/>
  <c r="J21" i="2"/>
  <c r="J35" i="8" l="1"/>
  <c r="H35" i="8"/>
  <c r="I35" i="8" s="1"/>
  <c r="E36" i="8" s="1"/>
  <c r="J31" i="7"/>
  <c r="H31" i="7"/>
  <c r="I31" i="7" s="1"/>
  <c r="E32" i="7" s="1"/>
  <c r="J34" i="6"/>
  <c r="H34" i="6"/>
  <c r="I34" i="6" s="1"/>
  <c r="E35" i="6" s="1"/>
  <c r="J32" i="5"/>
  <c r="H32" i="5"/>
  <c r="I32" i="5" s="1"/>
  <c r="E33" i="5" s="1"/>
  <c r="H33" i="3"/>
  <c r="I33" i="3" s="1"/>
  <c r="E34" i="3" s="1"/>
  <c r="J33" i="3"/>
  <c r="H36" i="8" l="1"/>
  <c r="I36" i="8" s="1"/>
  <c r="E37" i="8" s="1"/>
  <c r="J36" i="8"/>
  <c r="J32" i="7"/>
  <c r="H32" i="7"/>
  <c r="I32" i="7" s="1"/>
  <c r="E33" i="7" s="1"/>
  <c r="J35" i="6"/>
  <c r="H35" i="6"/>
  <c r="I35" i="6" s="1"/>
  <c r="E36" i="6" s="1"/>
  <c r="H33" i="5"/>
  <c r="I33" i="5" s="1"/>
  <c r="E34" i="5" s="1"/>
  <c r="J33" i="5"/>
  <c r="J34" i="3"/>
  <c r="H34" i="3"/>
  <c r="I34" i="3" s="1"/>
  <c r="E35" i="3" s="1"/>
  <c r="H22" i="2"/>
  <c r="I22" i="2" s="1"/>
  <c r="E23" i="2" s="1"/>
  <c r="J22" i="2"/>
  <c r="J37" i="8" l="1"/>
  <c r="H37" i="8"/>
  <c r="I37" i="8" s="1"/>
  <c r="E38" i="8" s="1"/>
  <c r="H33" i="7"/>
  <c r="I33" i="7" s="1"/>
  <c r="E34" i="7" s="1"/>
  <c r="J33" i="7"/>
  <c r="H36" i="6"/>
  <c r="I36" i="6" s="1"/>
  <c r="E37" i="6" s="1"/>
  <c r="J36" i="6"/>
  <c r="H34" i="5"/>
  <c r="I34" i="5" s="1"/>
  <c r="E35" i="5" s="1"/>
  <c r="J34" i="5"/>
  <c r="H35" i="3"/>
  <c r="I35" i="3" s="1"/>
  <c r="E36" i="3" s="1"/>
  <c r="J35" i="3"/>
  <c r="J38" i="8" l="1"/>
  <c r="H38" i="8"/>
  <c r="I38" i="8" s="1"/>
  <c r="E39" i="8" s="1"/>
  <c r="J34" i="7"/>
  <c r="H34" i="7"/>
  <c r="I34" i="7" s="1"/>
  <c r="E35" i="7" s="1"/>
  <c r="J37" i="6"/>
  <c r="H37" i="6"/>
  <c r="I37" i="6" s="1"/>
  <c r="E38" i="6" s="1"/>
  <c r="J35" i="5"/>
  <c r="H35" i="5"/>
  <c r="I35" i="5" s="1"/>
  <c r="E36" i="5" s="1"/>
  <c r="H36" i="3"/>
  <c r="I36" i="3" s="1"/>
  <c r="E37" i="3" s="1"/>
  <c r="J36" i="3"/>
  <c r="H23" i="2"/>
  <c r="I23" i="2" s="1"/>
  <c r="E24" i="2" s="1"/>
  <c r="J23" i="2"/>
  <c r="J39" i="8" l="1"/>
  <c r="H39" i="8"/>
  <c r="I39" i="8" s="1"/>
  <c r="E40" i="8" s="1"/>
  <c r="J35" i="7"/>
  <c r="H35" i="7"/>
  <c r="I35" i="7" s="1"/>
  <c r="E36" i="7" s="1"/>
  <c r="J38" i="6"/>
  <c r="H38" i="6"/>
  <c r="I38" i="6" s="1"/>
  <c r="E39" i="6" s="1"/>
  <c r="H36" i="5"/>
  <c r="I36" i="5" s="1"/>
  <c r="E37" i="5" s="1"/>
  <c r="J36" i="5"/>
  <c r="J37" i="3"/>
  <c r="H37" i="3"/>
  <c r="I37" i="3" s="1"/>
  <c r="E38" i="3" s="1"/>
  <c r="H40" i="8" l="1"/>
  <c r="I40" i="8" s="1"/>
  <c r="E41" i="8" s="1"/>
  <c r="J40" i="8"/>
  <c r="H36" i="7"/>
  <c r="I36" i="7" s="1"/>
  <c r="E37" i="7" s="1"/>
  <c r="J36" i="7"/>
  <c r="J39" i="6"/>
  <c r="H39" i="6"/>
  <c r="I39" i="6" s="1"/>
  <c r="E40" i="6" s="1"/>
  <c r="H37" i="5"/>
  <c r="I37" i="5" s="1"/>
  <c r="E38" i="5" s="1"/>
  <c r="J37" i="5"/>
  <c r="H38" i="3"/>
  <c r="I38" i="3" s="1"/>
  <c r="E39" i="3" s="1"/>
  <c r="J38" i="3"/>
  <c r="H24" i="2"/>
  <c r="I24" i="2" s="1"/>
  <c r="E25" i="2" s="1"/>
  <c r="J24" i="2"/>
  <c r="H41" i="8" l="1"/>
  <c r="I41" i="8" s="1"/>
  <c r="E42" i="8" s="1"/>
  <c r="J41" i="8"/>
  <c r="J37" i="7"/>
  <c r="H37" i="7"/>
  <c r="I37" i="7" s="1"/>
  <c r="E38" i="7" s="1"/>
  <c r="J40" i="6"/>
  <c r="H40" i="6"/>
  <c r="I40" i="6" s="1"/>
  <c r="E41" i="6" s="1"/>
  <c r="J38" i="5"/>
  <c r="H38" i="5"/>
  <c r="I38" i="5" s="1"/>
  <c r="E39" i="5" s="1"/>
  <c r="J39" i="3"/>
  <c r="H39" i="3"/>
  <c r="I39" i="3" s="1"/>
  <c r="E40" i="3" s="1"/>
  <c r="J42" i="8" l="1"/>
  <c r="H42" i="8"/>
  <c r="I42" i="8" s="1"/>
  <c r="E43" i="8" s="1"/>
  <c r="J38" i="7"/>
  <c r="H38" i="7"/>
  <c r="I38" i="7" s="1"/>
  <c r="E39" i="7" s="1"/>
  <c r="H41" i="6"/>
  <c r="I41" i="6" s="1"/>
  <c r="E42" i="6" s="1"/>
  <c r="J41" i="6"/>
  <c r="H39" i="5"/>
  <c r="I39" i="5" s="1"/>
  <c r="E40" i="5" s="1"/>
  <c r="J39" i="5"/>
  <c r="H40" i="3"/>
  <c r="I40" i="3" s="1"/>
  <c r="E41" i="3" s="1"/>
  <c r="J40" i="3"/>
  <c r="H25" i="2"/>
  <c r="I25" i="2" s="1"/>
  <c r="E26" i="2" s="1"/>
  <c r="J25" i="2"/>
  <c r="J43" i="8" l="1"/>
  <c r="H43" i="8"/>
  <c r="I43" i="8" s="1"/>
  <c r="E44" i="8" s="1"/>
  <c r="J39" i="7"/>
  <c r="H39" i="7"/>
  <c r="I39" i="7" s="1"/>
  <c r="E40" i="7" s="1"/>
  <c r="J42" i="6"/>
  <c r="H42" i="6"/>
  <c r="I42" i="6" s="1"/>
  <c r="E43" i="6" s="1"/>
  <c r="H40" i="5"/>
  <c r="I40" i="5" s="1"/>
  <c r="E41" i="5" s="1"/>
  <c r="J40" i="5"/>
  <c r="H41" i="3"/>
  <c r="I41" i="3" s="1"/>
  <c r="E42" i="3" s="1"/>
  <c r="J41" i="3"/>
  <c r="H26" i="2"/>
  <c r="I26" i="2" s="1"/>
  <c r="J26" i="2"/>
  <c r="H44" i="8" l="1"/>
  <c r="I44" i="8" s="1"/>
  <c r="E45" i="8" s="1"/>
  <c r="J44" i="8"/>
  <c r="J40" i="7"/>
  <c r="H40" i="7"/>
  <c r="I40" i="7" s="1"/>
  <c r="E41" i="7" s="1"/>
  <c r="J43" i="6"/>
  <c r="H43" i="6"/>
  <c r="I43" i="6" s="1"/>
  <c r="E44" i="6" s="1"/>
  <c r="H41" i="5"/>
  <c r="I41" i="5" s="1"/>
  <c r="E42" i="5" s="1"/>
  <c r="J41" i="5"/>
  <c r="J42" i="3"/>
  <c r="H42" i="3"/>
  <c r="I42" i="3" s="1"/>
  <c r="E43" i="3" s="1"/>
  <c r="J45" i="8" l="1"/>
  <c r="H45" i="8"/>
  <c r="I45" i="8" s="1"/>
  <c r="E46" i="8" s="1"/>
  <c r="H41" i="7"/>
  <c r="I41" i="7" s="1"/>
  <c r="E42" i="7" s="1"/>
  <c r="J41" i="7"/>
  <c r="H44" i="6"/>
  <c r="I44" i="6" s="1"/>
  <c r="E45" i="6" s="1"/>
  <c r="J44" i="6"/>
  <c r="H42" i="5"/>
  <c r="I42" i="5" s="1"/>
  <c r="E43" i="5" s="1"/>
  <c r="J42" i="5"/>
  <c r="H43" i="3"/>
  <c r="I43" i="3" s="1"/>
  <c r="E44" i="3" s="1"/>
  <c r="J43" i="3"/>
  <c r="J46" i="8" l="1"/>
  <c r="H46" i="8"/>
  <c r="I46" i="8" s="1"/>
  <c r="E47" i="8" s="1"/>
  <c r="J42" i="7"/>
  <c r="H42" i="7"/>
  <c r="I42" i="7" s="1"/>
  <c r="E43" i="7" s="1"/>
  <c r="J45" i="6"/>
  <c r="H45" i="6"/>
  <c r="I45" i="6" s="1"/>
  <c r="E46" i="6" s="1"/>
  <c r="J43" i="5"/>
  <c r="H43" i="5"/>
  <c r="I43" i="5" s="1"/>
  <c r="E44" i="5" s="1"/>
  <c r="H44" i="3"/>
  <c r="I44" i="3" s="1"/>
  <c r="E45" i="3" s="1"/>
  <c r="J44" i="3"/>
  <c r="J47" i="8" l="1"/>
  <c r="H47" i="8"/>
  <c r="I47" i="8" s="1"/>
  <c r="E48" i="8" s="1"/>
  <c r="J43" i="7"/>
  <c r="H43" i="7"/>
  <c r="I43" i="7" s="1"/>
  <c r="E44" i="7" s="1"/>
  <c r="H46" i="6"/>
  <c r="I46" i="6" s="1"/>
  <c r="E47" i="6" s="1"/>
  <c r="J46" i="6"/>
  <c r="H44" i="5"/>
  <c r="I44" i="5" s="1"/>
  <c r="E45" i="5" s="1"/>
  <c r="J44" i="5"/>
  <c r="J45" i="3"/>
  <c r="H45" i="3"/>
  <c r="I45" i="3" s="1"/>
  <c r="E46" i="3" s="1"/>
  <c r="J48" i="8" l="1"/>
  <c r="H48" i="8"/>
  <c r="I48" i="8" s="1"/>
  <c r="E49" i="8" s="1"/>
  <c r="H44" i="7"/>
  <c r="I44" i="7" s="1"/>
  <c r="E45" i="7" s="1"/>
  <c r="J44" i="7"/>
  <c r="J47" i="6"/>
  <c r="H47" i="6"/>
  <c r="I47" i="6" s="1"/>
  <c r="E48" i="6" s="1"/>
  <c r="H45" i="5"/>
  <c r="I45" i="5" s="1"/>
  <c r="E46" i="5" s="1"/>
  <c r="J45" i="5"/>
  <c r="H46" i="3"/>
  <c r="I46" i="3" s="1"/>
  <c r="E47" i="3" s="1"/>
  <c r="J46" i="3"/>
  <c r="H49" i="8" l="1"/>
  <c r="I49" i="8" s="1"/>
  <c r="E50" i="8" s="1"/>
  <c r="J49" i="8"/>
  <c r="J45" i="7"/>
  <c r="H45" i="7"/>
  <c r="I45" i="7" s="1"/>
  <c r="E46" i="7" s="1"/>
  <c r="J48" i="6"/>
  <c r="H48" i="6"/>
  <c r="I48" i="6" s="1"/>
  <c r="E49" i="6" s="1"/>
  <c r="J46" i="5"/>
  <c r="H46" i="5"/>
  <c r="I46" i="5" s="1"/>
  <c r="E47" i="5" s="1"/>
  <c r="J47" i="3"/>
  <c r="H47" i="3"/>
  <c r="I47" i="3" s="1"/>
  <c r="E48" i="3" s="1"/>
  <c r="J50" i="8" l="1"/>
  <c r="H50" i="8"/>
  <c r="I50" i="8" s="1"/>
  <c r="E51" i="8" s="1"/>
  <c r="H46" i="7"/>
  <c r="I46" i="7" s="1"/>
  <c r="E47" i="7" s="1"/>
  <c r="J46" i="7"/>
  <c r="H49" i="6"/>
  <c r="I49" i="6" s="1"/>
  <c r="E50" i="6" s="1"/>
  <c r="J49" i="6"/>
  <c r="H47" i="5"/>
  <c r="I47" i="5" s="1"/>
  <c r="E48" i="5" s="1"/>
  <c r="J47" i="5"/>
  <c r="H48" i="3"/>
  <c r="I48" i="3" s="1"/>
  <c r="E49" i="3" s="1"/>
  <c r="J48" i="3"/>
  <c r="J51" i="8" l="1"/>
  <c r="H51" i="8"/>
  <c r="I51" i="8" s="1"/>
  <c r="E52" i="8" s="1"/>
  <c r="J47" i="7"/>
  <c r="H47" i="7"/>
  <c r="I47" i="7" s="1"/>
  <c r="E48" i="7" s="1"/>
  <c r="J50" i="6"/>
  <c r="H50" i="6"/>
  <c r="I50" i="6" s="1"/>
  <c r="E51" i="6" s="1"/>
  <c r="H48" i="5"/>
  <c r="I48" i="5" s="1"/>
  <c r="E49" i="5" s="1"/>
  <c r="J48" i="5"/>
  <c r="H49" i="3"/>
  <c r="I49" i="3" s="1"/>
  <c r="E50" i="3" s="1"/>
  <c r="J49" i="3"/>
  <c r="H52" i="8" l="1"/>
  <c r="I52" i="8" s="1"/>
  <c r="E53" i="8" s="1"/>
  <c r="J52" i="8"/>
  <c r="J48" i="7"/>
  <c r="H48" i="7"/>
  <c r="I48" i="7" s="1"/>
  <c r="E49" i="7" s="1"/>
  <c r="J51" i="6"/>
  <c r="H51" i="6"/>
  <c r="I51" i="6" s="1"/>
  <c r="E52" i="6" s="1"/>
  <c r="J49" i="5"/>
  <c r="H49" i="5"/>
  <c r="I49" i="5" s="1"/>
  <c r="E50" i="5" s="1"/>
  <c r="J50" i="3"/>
  <c r="H50" i="3"/>
  <c r="I50" i="3" s="1"/>
  <c r="E51" i="3" s="1"/>
  <c r="J53" i="8" l="1"/>
  <c r="H53" i="8"/>
  <c r="I53" i="8" s="1"/>
  <c r="E54" i="8" s="1"/>
  <c r="H49" i="7"/>
  <c r="I49" i="7" s="1"/>
  <c r="E50" i="7" s="1"/>
  <c r="J49" i="7"/>
  <c r="H52" i="6"/>
  <c r="I52" i="6" s="1"/>
  <c r="E53" i="6" s="1"/>
  <c r="J52" i="6"/>
  <c r="H50" i="5"/>
  <c r="I50" i="5" s="1"/>
  <c r="E51" i="5" s="1"/>
  <c r="J50" i="5"/>
  <c r="H51" i="3"/>
  <c r="I51" i="3" s="1"/>
  <c r="E52" i="3" s="1"/>
  <c r="J51" i="3"/>
  <c r="E33" i="2"/>
  <c r="H54" i="8" l="1"/>
  <c r="I54" i="8" s="1"/>
  <c r="E55" i="8" s="1"/>
  <c r="J54" i="8"/>
  <c r="J50" i="7"/>
  <c r="H50" i="7"/>
  <c r="I50" i="7" s="1"/>
  <c r="E51" i="7" s="1"/>
  <c r="J53" i="6"/>
  <c r="H53" i="6"/>
  <c r="I53" i="6" s="1"/>
  <c r="E54" i="6" s="1"/>
  <c r="H51" i="5"/>
  <c r="I51" i="5" s="1"/>
  <c r="E52" i="5" s="1"/>
  <c r="J51" i="5"/>
  <c r="H52" i="3"/>
  <c r="I52" i="3" s="1"/>
  <c r="E53" i="3" s="1"/>
  <c r="J52" i="3"/>
  <c r="J55" i="8" l="1"/>
  <c r="H55" i="8"/>
  <c r="I55" i="8" s="1"/>
  <c r="E56" i="8" s="1"/>
  <c r="J51" i="7"/>
  <c r="H51" i="7"/>
  <c r="I51" i="7" s="1"/>
  <c r="E52" i="7" s="1"/>
  <c r="H54" i="6"/>
  <c r="I54" i="6" s="1"/>
  <c r="E55" i="6" s="1"/>
  <c r="J54" i="6"/>
  <c r="J52" i="5"/>
  <c r="H52" i="5"/>
  <c r="I52" i="5" s="1"/>
  <c r="E53" i="5" s="1"/>
  <c r="J53" i="3"/>
  <c r="H53" i="3"/>
  <c r="I53" i="3" s="1"/>
  <c r="E54" i="3" s="1"/>
  <c r="H33" i="2"/>
  <c r="I33" i="2" s="1"/>
  <c r="E34" i="2" s="1"/>
  <c r="J33" i="2"/>
  <c r="J56" i="8" l="1"/>
  <c r="H56" i="8"/>
  <c r="I56" i="8" s="1"/>
  <c r="E57" i="8" s="1"/>
  <c r="H52" i="7"/>
  <c r="I52" i="7" s="1"/>
  <c r="E53" i="7" s="1"/>
  <c r="J52" i="7"/>
  <c r="J55" i="6"/>
  <c r="H55" i="6"/>
  <c r="I55" i="6" s="1"/>
  <c r="E56" i="6" s="1"/>
  <c r="H53" i="5"/>
  <c r="I53" i="5" s="1"/>
  <c r="E54" i="5" s="1"/>
  <c r="J53" i="5"/>
  <c r="H54" i="3"/>
  <c r="I54" i="3" s="1"/>
  <c r="E55" i="3" s="1"/>
  <c r="J54" i="3"/>
  <c r="H57" i="8" l="1"/>
  <c r="I57" i="8" s="1"/>
  <c r="E58" i="8" s="1"/>
  <c r="J57" i="8"/>
  <c r="J53" i="7"/>
  <c r="H53" i="7"/>
  <c r="I53" i="7" s="1"/>
  <c r="E54" i="7" s="1"/>
  <c r="J56" i="6"/>
  <c r="H56" i="6"/>
  <c r="I56" i="6" s="1"/>
  <c r="E57" i="6" s="1"/>
  <c r="H54" i="5"/>
  <c r="I54" i="5" s="1"/>
  <c r="E55" i="5" s="1"/>
  <c r="J54" i="5"/>
  <c r="J55" i="3"/>
  <c r="H55" i="3"/>
  <c r="I55" i="3" s="1"/>
  <c r="E56" i="3" s="1"/>
  <c r="H34" i="2"/>
  <c r="I34" i="2" s="1"/>
  <c r="E35" i="2" s="1"/>
  <c r="J34" i="2"/>
  <c r="J58" i="8" l="1"/>
  <c r="H58" i="8"/>
  <c r="I58" i="8" s="1"/>
  <c r="E59" i="8" s="1"/>
  <c r="H54" i="7"/>
  <c r="I54" i="7" s="1"/>
  <c r="E55" i="7" s="1"/>
  <c r="J54" i="7"/>
  <c r="H57" i="6"/>
  <c r="I57" i="6" s="1"/>
  <c r="E58" i="6" s="1"/>
  <c r="J57" i="6"/>
  <c r="J55" i="5"/>
  <c r="H55" i="5"/>
  <c r="I55" i="5" s="1"/>
  <c r="E56" i="5" s="1"/>
  <c r="H56" i="3"/>
  <c r="I56" i="3" s="1"/>
  <c r="E57" i="3" s="1"/>
  <c r="J56" i="3"/>
  <c r="J59" i="8" l="1"/>
  <c r="H59" i="8"/>
  <c r="I59" i="8" s="1"/>
  <c r="E60" i="8" s="1"/>
  <c r="J55" i="7"/>
  <c r="H55" i="7"/>
  <c r="I55" i="7" s="1"/>
  <c r="E56" i="7" s="1"/>
  <c r="J58" i="6"/>
  <c r="H58" i="6"/>
  <c r="I58" i="6" s="1"/>
  <c r="E59" i="6" s="1"/>
  <c r="H56" i="5"/>
  <c r="I56" i="5" s="1"/>
  <c r="E57" i="5" s="1"/>
  <c r="J56" i="5"/>
  <c r="H57" i="3"/>
  <c r="I57" i="3" s="1"/>
  <c r="E58" i="3" s="1"/>
  <c r="J57" i="3"/>
  <c r="H35" i="2"/>
  <c r="I35" i="2" s="1"/>
  <c r="E36" i="2" s="1"/>
  <c r="J35" i="2"/>
  <c r="H60" i="8" l="1"/>
  <c r="I60" i="8" s="1"/>
  <c r="E61" i="8" s="1"/>
  <c r="J60" i="8"/>
  <c r="J56" i="7"/>
  <c r="H56" i="7"/>
  <c r="I56" i="7" s="1"/>
  <c r="E57" i="7" s="1"/>
  <c r="J59" i="6"/>
  <c r="H59" i="6"/>
  <c r="I59" i="6" s="1"/>
  <c r="E60" i="6" s="1"/>
  <c r="J57" i="5"/>
  <c r="H57" i="5"/>
  <c r="I57" i="5" s="1"/>
  <c r="E58" i="5" s="1"/>
  <c r="J58" i="3"/>
  <c r="H58" i="3"/>
  <c r="I58" i="3" s="1"/>
  <c r="E59" i="3" s="1"/>
  <c r="J61" i="8" l="1"/>
  <c r="H61" i="8"/>
  <c r="I61" i="8" s="1"/>
  <c r="E62" i="8" s="1"/>
  <c r="H57" i="7"/>
  <c r="I57" i="7" s="1"/>
  <c r="E58" i="7" s="1"/>
  <c r="J57" i="7"/>
  <c r="H60" i="6"/>
  <c r="I60" i="6" s="1"/>
  <c r="E61" i="6" s="1"/>
  <c r="J60" i="6"/>
  <c r="H58" i="5"/>
  <c r="I58" i="5" s="1"/>
  <c r="E59" i="5" s="1"/>
  <c r="J58" i="5"/>
  <c r="H59" i="3"/>
  <c r="I59" i="3" s="1"/>
  <c r="E60" i="3" s="1"/>
  <c r="J59" i="3"/>
  <c r="H36" i="2"/>
  <c r="I36" i="2" s="1"/>
  <c r="E37" i="2" s="1"/>
  <c r="J36" i="2"/>
  <c r="J62" i="8" l="1"/>
  <c r="H62" i="8"/>
  <c r="I62" i="8" s="1"/>
  <c r="E63" i="8" s="1"/>
  <c r="J58" i="7"/>
  <c r="H58" i="7"/>
  <c r="I58" i="7" s="1"/>
  <c r="E59" i="7" s="1"/>
  <c r="J61" i="6"/>
  <c r="H61" i="6"/>
  <c r="I61" i="6" s="1"/>
  <c r="E62" i="6" s="1"/>
  <c r="H59" i="5"/>
  <c r="I59" i="5" s="1"/>
  <c r="E60" i="5" s="1"/>
  <c r="J59" i="5"/>
  <c r="H60" i="3"/>
  <c r="I60" i="3" s="1"/>
  <c r="E61" i="3" s="1"/>
  <c r="J60" i="3"/>
  <c r="H37" i="2"/>
  <c r="I37" i="2" s="1"/>
  <c r="E38" i="2" s="1"/>
  <c r="J37" i="2"/>
  <c r="J63" i="8" l="1"/>
  <c r="H63" i="8"/>
  <c r="I63" i="8" s="1"/>
  <c r="E64" i="8" s="1"/>
  <c r="J59" i="7"/>
  <c r="H59" i="7"/>
  <c r="I59" i="7" s="1"/>
  <c r="E60" i="7" s="1"/>
  <c r="J62" i="6"/>
  <c r="H62" i="6"/>
  <c r="I62" i="6" s="1"/>
  <c r="E63" i="6" s="1"/>
  <c r="J60" i="5"/>
  <c r="H60" i="5"/>
  <c r="I60" i="5" s="1"/>
  <c r="E61" i="5" s="1"/>
  <c r="J61" i="3"/>
  <c r="H61" i="3"/>
  <c r="I61" i="3" s="1"/>
  <c r="E62" i="3" s="1"/>
  <c r="J64" i="8" l="1"/>
  <c r="H64" i="8"/>
  <c r="I64" i="8" s="1"/>
  <c r="E65" i="8" s="1"/>
  <c r="H60" i="7"/>
  <c r="I60" i="7" s="1"/>
  <c r="E61" i="7" s="1"/>
  <c r="J60" i="7"/>
  <c r="J63" i="6"/>
  <c r="H63" i="6"/>
  <c r="I63" i="6" s="1"/>
  <c r="E64" i="6" s="1"/>
  <c r="H61" i="5"/>
  <c r="I61" i="5" s="1"/>
  <c r="E62" i="5" s="1"/>
  <c r="J61" i="5"/>
  <c r="H62" i="3"/>
  <c r="I62" i="3" s="1"/>
  <c r="E63" i="3" s="1"/>
  <c r="J62" i="3"/>
  <c r="H38" i="2"/>
  <c r="I38" i="2" s="1"/>
  <c r="E39" i="2" s="1"/>
  <c r="J38" i="2"/>
  <c r="H65" i="8" l="1"/>
  <c r="I65" i="8" s="1"/>
  <c r="E66" i="8" s="1"/>
  <c r="J65" i="8"/>
  <c r="J61" i="7"/>
  <c r="H61" i="7"/>
  <c r="I61" i="7" s="1"/>
  <c r="E62" i="7" s="1"/>
  <c r="J64" i="6"/>
  <c r="H64" i="6"/>
  <c r="I64" i="6" s="1"/>
  <c r="E65" i="6" s="1"/>
  <c r="H62" i="5"/>
  <c r="I62" i="5" s="1"/>
  <c r="E63" i="5" s="1"/>
  <c r="J62" i="5"/>
  <c r="J63" i="3"/>
  <c r="H63" i="3"/>
  <c r="I63" i="3" s="1"/>
  <c r="E64" i="3" s="1"/>
  <c r="J66" i="8" l="1"/>
  <c r="H66" i="8"/>
  <c r="I66" i="8" s="1"/>
  <c r="E67" i="8" s="1"/>
  <c r="J62" i="7"/>
  <c r="H62" i="7"/>
  <c r="I62" i="7" s="1"/>
  <c r="E63" i="7" s="1"/>
  <c r="H65" i="6"/>
  <c r="I65" i="6" s="1"/>
  <c r="E66" i="6" s="1"/>
  <c r="J65" i="6"/>
  <c r="H63" i="5"/>
  <c r="I63" i="5" s="1"/>
  <c r="E64" i="5" s="1"/>
  <c r="J63" i="5"/>
  <c r="H64" i="3"/>
  <c r="I64" i="3" s="1"/>
  <c r="E65" i="3" s="1"/>
  <c r="J64" i="3"/>
  <c r="H39" i="2"/>
  <c r="I39" i="2" s="1"/>
  <c r="E40" i="2" s="1"/>
  <c r="J39" i="2"/>
  <c r="J67" i="8" l="1"/>
  <c r="H67" i="8"/>
  <c r="I67" i="8" s="1"/>
  <c r="E68" i="8" s="1"/>
  <c r="J63" i="7"/>
  <c r="H63" i="7"/>
  <c r="I63" i="7" s="1"/>
  <c r="E64" i="7" s="1"/>
  <c r="J66" i="6"/>
  <c r="H66" i="6"/>
  <c r="I66" i="6" s="1"/>
  <c r="E67" i="6" s="1"/>
  <c r="H64" i="5"/>
  <c r="I64" i="5" s="1"/>
  <c r="E65" i="5" s="1"/>
  <c r="J64" i="5"/>
  <c r="H65" i="3"/>
  <c r="I65" i="3" s="1"/>
  <c r="E66" i="3" s="1"/>
  <c r="J65" i="3"/>
  <c r="H68" i="8" l="1"/>
  <c r="I68" i="8" s="1"/>
  <c r="E69" i="8" s="1"/>
  <c r="J68" i="8"/>
  <c r="J64" i="7"/>
  <c r="H64" i="7"/>
  <c r="I64" i="7" s="1"/>
  <c r="E65" i="7" s="1"/>
  <c r="J67" i="6"/>
  <c r="H67" i="6"/>
  <c r="I67" i="6" s="1"/>
  <c r="E68" i="6" s="1"/>
  <c r="H65" i="5"/>
  <c r="I65" i="5" s="1"/>
  <c r="E66" i="5" s="1"/>
  <c r="J65" i="5"/>
  <c r="J66" i="3"/>
  <c r="H66" i="3"/>
  <c r="I66" i="3" s="1"/>
  <c r="E67" i="3" s="1"/>
  <c r="H40" i="2"/>
  <c r="I40" i="2" s="1"/>
  <c r="E41" i="2" s="1"/>
  <c r="J40" i="2"/>
  <c r="J69" i="8" l="1"/>
  <c r="H69" i="8"/>
  <c r="I69" i="8" s="1"/>
  <c r="E70" i="8" s="1"/>
  <c r="H65" i="7"/>
  <c r="I65" i="7" s="1"/>
  <c r="E66" i="7" s="1"/>
  <c r="J65" i="7"/>
  <c r="J68" i="6"/>
  <c r="H68" i="6"/>
  <c r="I68" i="6" s="1"/>
  <c r="E69" i="6" s="1"/>
  <c r="J66" i="5"/>
  <c r="H66" i="5"/>
  <c r="I66" i="5" s="1"/>
  <c r="E67" i="5" s="1"/>
  <c r="H67" i="3"/>
  <c r="I67" i="3" s="1"/>
  <c r="E68" i="3" s="1"/>
  <c r="J67" i="3"/>
  <c r="J70" i="8" l="1"/>
  <c r="H70" i="8"/>
  <c r="I70" i="8" s="1"/>
  <c r="E71" i="8" s="1"/>
  <c r="J66" i="7"/>
  <c r="H66" i="7"/>
  <c r="I66" i="7" s="1"/>
  <c r="E67" i="7" s="1"/>
  <c r="J69" i="6"/>
  <c r="H69" i="6"/>
  <c r="I69" i="6" s="1"/>
  <c r="E70" i="6" s="1"/>
  <c r="H67" i="5"/>
  <c r="I67" i="5" s="1"/>
  <c r="E68" i="5" s="1"/>
  <c r="J67" i="5"/>
  <c r="H68" i="3"/>
  <c r="I68" i="3" s="1"/>
  <c r="E69" i="3" s="1"/>
  <c r="J68" i="3"/>
  <c r="H41" i="2"/>
  <c r="I41" i="2" s="1"/>
  <c r="E42" i="2" s="1"/>
  <c r="J41" i="2"/>
  <c r="J71" i="8" l="1"/>
  <c r="H71" i="8"/>
  <c r="I71" i="8" s="1"/>
  <c r="E72" i="8" s="1"/>
  <c r="J67" i="7"/>
  <c r="H67" i="7"/>
  <c r="I67" i="7" s="1"/>
  <c r="E68" i="7" s="1"/>
  <c r="J70" i="6"/>
  <c r="H70" i="6"/>
  <c r="I70" i="6" s="1"/>
  <c r="E71" i="6" s="1"/>
  <c r="H68" i="5"/>
  <c r="I68" i="5" s="1"/>
  <c r="E69" i="5" s="1"/>
  <c r="J68" i="5"/>
  <c r="J69" i="3"/>
  <c r="H69" i="3"/>
  <c r="I69" i="3" s="1"/>
  <c r="E70" i="3" s="1"/>
  <c r="H72" i="8" l="1"/>
  <c r="I72" i="8" s="1"/>
  <c r="E73" i="8" s="1"/>
  <c r="J72" i="8"/>
  <c r="J68" i="7"/>
  <c r="H68" i="7"/>
  <c r="I68" i="7" s="1"/>
  <c r="E69" i="7" s="1"/>
  <c r="J71" i="6"/>
  <c r="H71" i="6"/>
  <c r="I71" i="6" s="1"/>
  <c r="E72" i="6" s="1"/>
  <c r="J69" i="5"/>
  <c r="H69" i="5"/>
  <c r="I69" i="5" s="1"/>
  <c r="E70" i="5" s="1"/>
  <c r="H70" i="3"/>
  <c r="I70" i="3" s="1"/>
  <c r="E71" i="3" s="1"/>
  <c r="J70" i="3"/>
  <c r="H42" i="2"/>
  <c r="I42" i="2" s="1"/>
  <c r="E43" i="2" s="1"/>
  <c r="J42" i="2"/>
  <c r="H73" i="8" l="1"/>
  <c r="I73" i="8" s="1"/>
  <c r="E74" i="8" s="1"/>
  <c r="J73" i="8"/>
  <c r="J69" i="7"/>
  <c r="H69" i="7"/>
  <c r="I69" i="7" s="1"/>
  <c r="E70" i="7" s="1"/>
  <c r="J72" i="6"/>
  <c r="H72" i="6"/>
  <c r="I72" i="6" s="1"/>
  <c r="E73" i="6" s="1"/>
  <c r="H70" i="5"/>
  <c r="I70" i="5" s="1"/>
  <c r="E71" i="5" s="1"/>
  <c r="J70" i="5"/>
  <c r="J71" i="3"/>
  <c r="H71" i="3"/>
  <c r="I71" i="3" s="1"/>
  <c r="E72" i="3" s="1"/>
  <c r="J74" i="8" l="1"/>
  <c r="H74" i="8"/>
  <c r="I74" i="8" s="1"/>
  <c r="E75" i="8" s="1"/>
  <c r="J70" i="7"/>
  <c r="H70" i="7"/>
  <c r="I70" i="7" s="1"/>
  <c r="E71" i="7" s="1"/>
  <c r="H73" i="6"/>
  <c r="I73" i="6" s="1"/>
  <c r="E74" i="6" s="1"/>
  <c r="J73" i="6"/>
  <c r="H71" i="5"/>
  <c r="I71" i="5" s="1"/>
  <c r="E72" i="5" s="1"/>
  <c r="J71" i="5"/>
  <c r="H72" i="3"/>
  <c r="I72" i="3" s="1"/>
  <c r="E73" i="3" s="1"/>
  <c r="J72" i="3"/>
  <c r="H43" i="2"/>
  <c r="I43" i="2" s="1"/>
  <c r="E44" i="2" s="1"/>
  <c r="J43" i="2"/>
  <c r="J75" i="8" l="1"/>
  <c r="H75" i="8"/>
  <c r="I75" i="8" s="1"/>
  <c r="E76" i="8" s="1"/>
  <c r="J71" i="7"/>
  <c r="H71" i="7"/>
  <c r="I71" i="7" s="1"/>
  <c r="E72" i="7" s="1"/>
  <c r="J74" i="6"/>
  <c r="H74" i="6"/>
  <c r="I74" i="6" s="1"/>
  <c r="E75" i="6" s="1"/>
  <c r="H72" i="5"/>
  <c r="I72" i="5" s="1"/>
  <c r="E73" i="5" s="1"/>
  <c r="J72" i="5"/>
  <c r="H73" i="3"/>
  <c r="I73" i="3" s="1"/>
  <c r="E74" i="3" s="1"/>
  <c r="J73" i="3"/>
  <c r="H76" i="8" l="1"/>
  <c r="I76" i="8" s="1"/>
  <c r="E77" i="8" s="1"/>
  <c r="J76" i="8"/>
  <c r="J72" i="7"/>
  <c r="H72" i="7"/>
  <c r="I72" i="7" s="1"/>
  <c r="E73" i="7" s="1"/>
  <c r="J75" i="6"/>
  <c r="H75" i="6"/>
  <c r="I75" i="6" s="1"/>
  <c r="E76" i="6" s="1"/>
  <c r="H73" i="5"/>
  <c r="I73" i="5" s="1"/>
  <c r="E74" i="5" s="1"/>
  <c r="J73" i="5"/>
  <c r="J74" i="3"/>
  <c r="H74" i="3"/>
  <c r="I74" i="3" s="1"/>
  <c r="E75" i="3" s="1"/>
  <c r="H44" i="2"/>
  <c r="I44" i="2" s="1"/>
  <c r="E45" i="2" s="1"/>
  <c r="J44" i="2"/>
  <c r="J77" i="8" l="1"/>
  <c r="H77" i="8"/>
  <c r="I77" i="8" s="1"/>
  <c r="E78" i="8" s="1"/>
  <c r="H73" i="7"/>
  <c r="I73" i="7" s="1"/>
  <c r="E74" i="7" s="1"/>
  <c r="J73" i="7"/>
  <c r="H76" i="6"/>
  <c r="I76" i="6" s="1"/>
  <c r="E77" i="6" s="1"/>
  <c r="J76" i="6"/>
  <c r="J74" i="5"/>
  <c r="H74" i="5"/>
  <c r="I74" i="5" s="1"/>
  <c r="E75" i="5" s="1"/>
  <c r="H75" i="3"/>
  <c r="I75" i="3" s="1"/>
  <c r="E76" i="3" s="1"/>
  <c r="J75" i="3"/>
  <c r="J78" i="8" l="1"/>
  <c r="H78" i="8"/>
  <c r="I78" i="8" s="1"/>
  <c r="E79" i="8" s="1"/>
  <c r="J74" i="7"/>
  <c r="H74" i="7"/>
  <c r="I74" i="7" s="1"/>
  <c r="E75" i="7" s="1"/>
  <c r="J77" i="6"/>
  <c r="H77" i="6"/>
  <c r="I77" i="6" s="1"/>
  <c r="E78" i="6" s="1"/>
  <c r="H75" i="5"/>
  <c r="I75" i="5" s="1"/>
  <c r="E76" i="5" s="1"/>
  <c r="J75" i="5"/>
  <c r="H76" i="3"/>
  <c r="I76" i="3" s="1"/>
  <c r="E77" i="3" s="1"/>
  <c r="J76" i="3"/>
  <c r="H45" i="2"/>
  <c r="I45" i="2" s="1"/>
  <c r="J45" i="2"/>
  <c r="J79" i="8" l="1"/>
  <c r="H79" i="8"/>
  <c r="I79" i="8" s="1"/>
  <c r="E80" i="8" s="1"/>
  <c r="J75" i="7"/>
  <c r="H75" i="7"/>
  <c r="I75" i="7" s="1"/>
  <c r="E76" i="7" s="1"/>
  <c r="H78" i="6"/>
  <c r="I78" i="6" s="1"/>
  <c r="E79" i="6" s="1"/>
  <c r="J78" i="6"/>
  <c r="H76" i="5"/>
  <c r="I76" i="5" s="1"/>
  <c r="E77" i="5" s="1"/>
  <c r="J76" i="5"/>
  <c r="H77" i="3"/>
  <c r="I77" i="3" s="1"/>
  <c r="E78" i="3" s="1"/>
  <c r="J77" i="3"/>
  <c r="E46" i="2"/>
  <c r="H46" i="2" s="1"/>
  <c r="H80" i="8" l="1"/>
  <c r="I80" i="8" s="1"/>
  <c r="E81" i="8" s="1"/>
  <c r="J80" i="8"/>
  <c r="H76" i="7"/>
  <c r="I76" i="7" s="1"/>
  <c r="E77" i="7" s="1"/>
  <c r="J76" i="7"/>
  <c r="J79" i="6"/>
  <c r="H79" i="6"/>
  <c r="I79" i="6" s="1"/>
  <c r="E80" i="6" s="1"/>
  <c r="J77" i="5"/>
  <c r="H77" i="5"/>
  <c r="I77" i="5" s="1"/>
  <c r="E78" i="5" s="1"/>
  <c r="H78" i="3"/>
  <c r="I78" i="3" s="1"/>
  <c r="E79" i="3" s="1"/>
  <c r="J78" i="3"/>
  <c r="I46" i="2"/>
  <c r="E47" i="2" s="1"/>
  <c r="J46" i="2"/>
  <c r="H81" i="8" l="1"/>
  <c r="I81" i="8" s="1"/>
  <c r="E82" i="8" s="1"/>
  <c r="J81" i="8"/>
  <c r="J77" i="7"/>
  <c r="H77" i="7"/>
  <c r="I77" i="7" s="1"/>
  <c r="E78" i="7" s="1"/>
  <c r="J80" i="6"/>
  <c r="H80" i="6"/>
  <c r="I80" i="6" s="1"/>
  <c r="E81" i="6" s="1"/>
  <c r="J78" i="5"/>
  <c r="H78" i="5"/>
  <c r="I78" i="5" s="1"/>
  <c r="E79" i="5" s="1"/>
  <c r="J79" i="3"/>
  <c r="H79" i="3"/>
  <c r="I79" i="3" s="1"/>
  <c r="E80" i="3" s="1"/>
  <c r="H47" i="2"/>
  <c r="I47" i="2" s="1"/>
  <c r="E48" i="2" s="1"/>
  <c r="J47" i="2"/>
  <c r="J82" i="8" l="1"/>
  <c r="H82" i="8"/>
  <c r="I82" i="8" s="1"/>
  <c r="E83" i="8" s="1"/>
  <c r="H78" i="7"/>
  <c r="I78" i="7" s="1"/>
  <c r="E79" i="7" s="1"/>
  <c r="J78" i="7"/>
  <c r="H81" i="6"/>
  <c r="I81" i="6" s="1"/>
  <c r="E82" i="6" s="1"/>
  <c r="J81" i="6"/>
  <c r="H79" i="5"/>
  <c r="I79" i="5" s="1"/>
  <c r="E80" i="5" s="1"/>
  <c r="J79" i="5"/>
  <c r="H80" i="3"/>
  <c r="I80" i="3" s="1"/>
  <c r="E81" i="3" s="1"/>
  <c r="J80" i="3"/>
  <c r="H48" i="2"/>
  <c r="I48" i="2" s="1"/>
  <c r="E49" i="2" s="1"/>
  <c r="J48" i="2"/>
  <c r="J83" i="8" l="1"/>
  <c r="H83" i="8"/>
  <c r="I83" i="8" s="1"/>
  <c r="E84" i="8" s="1"/>
  <c r="J79" i="7"/>
  <c r="H79" i="7"/>
  <c r="I79" i="7" s="1"/>
  <c r="E80" i="7" s="1"/>
  <c r="J82" i="6"/>
  <c r="H82" i="6"/>
  <c r="I82" i="6" s="1"/>
  <c r="E83" i="6" s="1"/>
  <c r="H80" i="5"/>
  <c r="I80" i="5" s="1"/>
  <c r="E81" i="5" s="1"/>
  <c r="J80" i="5"/>
  <c r="H81" i="3"/>
  <c r="I81" i="3" s="1"/>
  <c r="E82" i="3" s="1"/>
  <c r="J81" i="3"/>
  <c r="H49" i="2"/>
  <c r="I49" i="2" s="1"/>
  <c r="E50" i="2" s="1"/>
  <c r="J49" i="2"/>
  <c r="H84" i="8" l="1"/>
  <c r="I84" i="8" s="1"/>
  <c r="E85" i="8" s="1"/>
  <c r="J84" i="8"/>
  <c r="J80" i="7"/>
  <c r="H80" i="7"/>
  <c r="I80" i="7" s="1"/>
  <c r="E81" i="7" s="1"/>
  <c r="J83" i="6"/>
  <c r="H83" i="6"/>
  <c r="I83" i="6" s="1"/>
  <c r="E84" i="6" s="1"/>
  <c r="H81" i="5"/>
  <c r="I81" i="5" s="1"/>
  <c r="E82" i="5" s="1"/>
  <c r="J81" i="5"/>
  <c r="J82" i="3"/>
  <c r="H82" i="3"/>
  <c r="I82" i="3" s="1"/>
  <c r="E83" i="3" s="1"/>
  <c r="H50" i="2"/>
  <c r="I50" i="2" s="1"/>
  <c r="E51" i="2" s="1"/>
  <c r="J50" i="2"/>
  <c r="J85" i="8" l="1"/>
  <c r="H85" i="8"/>
  <c r="I85" i="8" s="1"/>
  <c r="E86" i="8" s="1"/>
  <c r="H81" i="7"/>
  <c r="I81" i="7" s="1"/>
  <c r="E82" i="7" s="1"/>
  <c r="J81" i="7"/>
  <c r="H84" i="6"/>
  <c r="I84" i="6" s="1"/>
  <c r="E85" i="6" s="1"/>
  <c r="J84" i="6"/>
  <c r="J82" i="5"/>
  <c r="H82" i="5"/>
  <c r="I82" i="5" s="1"/>
  <c r="E83" i="5" s="1"/>
  <c r="H83" i="3"/>
  <c r="I83" i="3" s="1"/>
  <c r="E84" i="3" s="1"/>
  <c r="J83" i="3"/>
  <c r="H51" i="2"/>
  <c r="I51" i="2" s="1"/>
  <c r="E52" i="2" s="1"/>
  <c r="J51" i="2"/>
  <c r="J86" i="8" l="1"/>
  <c r="H86" i="8"/>
  <c r="I86" i="8" s="1"/>
  <c r="E87" i="8" s="1"/>
  <c r="J82" i="7"/>
  <c r="H82" i="7"/>
  <c r="I82" i="7" s="1"/>
  <c r="E83" i="7" s="1"/>
  <c r="J85" i="6"/>
  <c r="H85" i="6"/>
  <c r="I85" i="6" s="1"/>
  <c r="E86" i="6" s="1"/>
  <c r="H83" i="5"/>
  <c r="I83" i="5" s="1"/>
  <c r="E84" i="5" s="1"/>
  <c r="J83" i="5"/>
  <c r="H84" i="3"/>
  <c r="I84" i="3" s="1"/>
  <c r="E85" i="3" s="1"/>
  <c r="J84" i="3"/>
  <c r="H52" i="2"/>
  <c r="I52" i="2" s="1"/>
  <c r="E53" i="2" s="1"/>
  <c r="J52" i="2"/>
  <c r="J87" i="8" l="1"/>
  <c r="H87" i="8"/>
  <c r="I87" i="8" s="1"/>
  <c r="E88" i="8" s="1"/>
  <c r="J83" i="7"/>
  <c r="H83" i="7"/>
  <c r="I83" i="7" s="1"/>
  <c r="E84" i="7" s="1"/>
  <c r="H86" i="6"/>
  <c r="I86" i="6" s="1"/>
  <c r="E87" i="6" s="1"/>
  <c r="J86" i="6"/>
  <c r="H84" i="5"/>
  <c r="I84" i="5" s="1"/>
  <c r="E85" i="5" s="1"/>
  <c r="J84" i="5"/>
  <c r="J85" i="3"/>
  <c r="H85" i="3"/>
  <c r="I85" i="3" s="1"/>
  <c r="E86" i="3" s="1"/>
  <c r="J53" i="2"/>
  <c r="H53" i="2"/>
  <c r="I53" i="2" s="1"/>
  <c r="E54" i="2" s="1"/>
  <c r="H88" i="8" l="1"/>
  <c r="I88" i="8" s="1"/>
  <c r="E89" i="8" s="1"/>
  <c r="J88" i="8"/>
  <c r="H84" i="7"/>
  <c r="I84" i="7" s="1"/>
  <c r="E85" i="7" s="1"/>
  <c r="J84" i="7"/>
  <c r="J87" i="6"/>
  <c r="H87" i="6"/>
  <c r="I87" i="6" s="1"/>
  <c r="E88" i="6" s="1"/>
  <c r="J85" i="5"/>
  <c r="H85" i="5"/>
  <c r="I85" i="5" s="1"/>
  <c r="E86" i="5" s="1"/>
  <c r="H86" i="3"/>
  <c r="I86" i="3" s="1"/>
  <c r="E87" i="3" s="1"/>
  <c r="J86" i="3"/>
  <c r="H54" i="2"/>
  <c r="I54" i="2" s="1"/>
  <c r="E55" i="2" s="1"/>
  <c r="J54" i="2"/>
  <c r="H89" i="8" l="1"/>
  <c r="I89" i="8" s="1"/>
  <c r="E90" i="8" s="1"/>
  <c r="J89" i="8"/>
  <c r="J85" i="7"/>
  <c r="H85" i="7"/>
  <c r="I85" i="7" s="1"/>
  <c r="E86" i="7" s="1"/>
  <c r="J88" i="6"/>
  <c r="H88" i="6"/>
  <c r="I88" i="6" s="1"/>
  <c r="E89" i="6" s="1"/>
  <c r="J86" i="5"/>
  <c r="H86" i="5"/>
  <c r="I86" i="5" s="1"/>
  <c r="E87" i="5" s="1"/>
  <c r="H87" i="3"/>
  <c r="I87" i="3" s="1"/>
  <c r="E88" i="3" s="1"/>
  <c r="J87" i="3"/>
  <c r="H55" i="2"/>
  <c r="I55" i="2" s="1"/>
  <c r="E56" i="2" s="1"/>
  <c r="J55" i="2"/>
  <c r="J90" i="8" l="1"/>
  <c r="H90" i="8"/>
  <c r="I90" i="8" s="1"/>
  <c r="E91" i="8" s="1"/>
  <c r="H86" i="7"/>
  <c r="I86" i="7" s="1"/>
  <c r="E87" i="7" s="1"/>
  <c r="J86" i="7"/>
  <c r="H89" i="6"/>
  <c r="I89" i="6" s="1"/>
  <c r="E90" i="6" s="1"/>
  <c r="J89" i="6"/>
  <c r="H87" i="5"/>
  <c r="I87" i="5" s="1"/>
  <c r="E88" i="5" s="1"/>
  <c r="J87" i="5"/>
  <c r="H88" i="3"/>
  <c r="I88" i="3" s="1"/>
  <c r="E89" i="3" s="1"/>
  <c r="J88" i="3"/>
  <c r="H56" i="2"/>
  <c r="I56" i="2" s="1"/>
  <c r="E57" i="2" s="1"/>
  <c r="J56" i="2"/>
  <c r="J91" i="8" l="1"/>
  <c r="H91" i="8"/>
  <c r="I91" i="8" s="1"/>
  <c r="E92" i="8" s="1"/>
  <c r="J87" i="7"/>
  <c r="H87" i="7"/>
  <c r="I87" i="7" s="1"/>
  <c r="E88" i="7" s="1"/>
  <c r="J90" i="6"/>
  <c r="H90" i="6"/>
  <c r="I90" i="6" s="1"/>
  <c r="E91" i="6" s="1"/>
  <c r="H88" i="5"/>
  <c r="I88" i="5" s="1"/>
  <c r="E89" i="5" s="1"/>
  <c r="J88" i="5"/>
  <c r="H89" i="3"/>
  <c r="I89" i="3" s="1"/>
  <c r="E90" i="3" s="1"/>
  <c r="J89" i="3"/>
  <c r="H57" i="2"/>
  <c r="I57" i="2" s="1"/>
  <c r="E58" i="2" s="1"/>
  <c r="J57" i="2"/>
  <c r="H92" i="8" l="1"/>
  <c r="I92" i="8" s="1"/>
  <c r="E93" i="8" s="1"/>
  <c r="J92" i="8"/>
  <c r="J88" i="7"/>
  <c r="H88" i="7"/>
  <c r="I88" i="7" s="1"/>
  <c r="E89" i="7" s="1"/>
  <c r="J91" i="6"/>
  <c r="H91" i="6"/>
  <c r="I91" i="6" s="1"/>
  <c r="E92" i="6" s="1"/>
  <c r="H89" i="5"/>
  <c r="I89" i="5" s="1"/>
  <c r="E90" i="5" s="1"/>
  <c r="J89" i="5"/>
  <c r="J90" i="3"/>
  <c r="H90" i="3"/>
  <c r="I90" i="3" s="1"/>
  <c r="E91" i="3" s="1"/>
  <c r="J58" i="2"/>
  <c r="H58" i="2"/>
  <c r="I58" i="2" s="1"/>
  <c r="E59" i="2" s="1"/>
  <c r="J93" i="8" l="1"/>
  <c r="H93" i="8"/>
  <c r="I93" i="8" s="1"/>
  <c r="E94" i="8" s="1"/>
  <c r="H89" i="7"/>
  <c r="I89" i="7" s="1"/>
  <c r="E90" i="7" s="1"/>
  <c r="J89" i="7"/>
  <c r="H92" i="6"/>
  <c r="I92" i="6" s="1"/>
  <c r="E93" i="6" s="1"/>
  <c r="J92" i="6"/>
  <c r="H90" i="5"/>
  <c r="I90" i="5" s="1"/>
  <c r="E91" i="5" s="1"/>
  <c r="J90" i="5"/>
  <c r="H91" i="3"/>
  <c r="I91" i="3" s="1"/>
  <c r="E92" i="3" s="1"/>
  <c r="J91" i="3"/>
  <c r="H59" i="2"/>
  <c r="I59" i="2" s="1"/>
  <c r="E60" i="2" s="1"/>
  <c r="J59" i="2"/>
  <c r="H94" i="8" l="1"/>
  <c r="I94" i="8" s="1"/>
  <c r="E95" i="8" s="1"/>
  <c r="J94" i="8"/>
  <c r="J90" i="7"/>
  <c r="H90" i="7"/>
  <c r="I90" i="7" s="1"/>
  <c r="E91" i="7" s="1"/>
  <c r="J93" i="6"/>
  <c r="H93" i="6"/>
  <c r="I93" i="6" s="1"/>
  <c r="E94" i="6" s="1"/>
  <c r="H91" i="5"/>
  <c r="I91" i="5" s="1"/>
  <c r="E92" i="5" s="1"/>
  <c r="J91" i="5"/>
  <c r="H92" i="3"/>
  <c r="I92" i="3" s="1"/>
  <c r="E93" i="3" s="1"/>
  <c r="J92" i="3"/>
  <c r="H60" i="2"/>
  <c r="I60" i="2" s="1"/>
  <c r="E61" i="2" s="1"/>
  <c r="J60" i="2"/>
  <c r="J95" i="8" l="1"/>
  <c r="H95" i="8"/>
  <c r="I95" i="8" s="1"/>
  <c r="E96" i="8" s="1"/>
  <c r="J91" i="7"/>
  <c r="H91" i="7"/>
  <c r="I91" i="7" s="1"/>
  <c r="E92" i="7" s="1"/>
  <c r="J94" i="6"/>
  <c r="H94" i="6"/>
  <c r="I94" i="6" s="1"/>
  <c r="E95" i="6" s="1"/>
  <c r="H92" i="5"/>
  <c r="I92" i="5" s="1"/>
  <c r="E93" i="5" s="1"/>
  <c r="J92" i="5"/>
  <c r="J93" i="3"/>
  <c r="H93" i="3"/>
  <c r="I93" i="3" s="1"/>
  <c r="E94" i="3" s="1"/>
  <c r="J61" i="2"/>
  <c r="H61" i="2"/>
  <c r="I61" i="2" s="1"/>
  <c r="E62" i="2" s="1"/>
  <c r="H96" i="8" l="1"/>
  <c r="I96" i="8" s="1"/>
  <c r="E97" i="8" s="1"/>
  <c r="J96" i="8"/>
  <c r="H92" i="7"/>
  <c r="I92" i="7" s="1"/>
  <c r="E93" i="7" s="1"/>
  <c r="J92" i="7"/>
  <c r="J95" i="6"/>
  <c r="H95" i="6"/>
  <c r="I95" i="6" s="1"/>
  <c r="E96" i="6" s="1"/>
  <c r="J93" i="5"/>
  <c r="H93" i="5"/>
  <c r="I93" i="5" s="1"/>
  <c r="E94" i="5" s="1"/>
  <c r="H94" i="3"/>
  <c r="I94" i="3" s="1"/>
  <c r="E95" i="3" s="1"/>
  <c r="J94" i="3"/>
  <c r="J62" i="2"/>
  <c r="H62" i="2"/>
  <c r="I62" i="2" s="1"/>
  <c r="E63" i="2" s="1"/>
  <c r="H97" i="8" l="1"/>
  <c r="I97" i="8" s="1"/>
  <c r="E98" i="8" s="1"/>
  <c r="J97" i="8"/>
  <c r="J93" i="7"/>
  <c r="H93" i="7"/>
  <c r="I93" i="7" s="1"/>
  <c r="E94" i="7" s="1"/>
  <c r="J96" i="6"/>
  <c r="H96" i="6"/>
  <c r="I96" i="6" s="1"/>
  <c r="E97" i="6" s="1"/>
  <c r="J94" i="5"/>
  <c r="H94" i="5"/>
  <c r="I94" i="5" s="1"/>
  <c r="E95" i="5" s="1"/>
  <c r="H95" i="3"/>
  <c r="I95" i="3" s="1"/>
  <c r="E96" i="3" s="1"/>
  <c r="J95" i="3"/>
  <c r="H63" i="2"/>
  <c r="I63" i="2" s="1"/>
  <c r="E64" i="2" s="1"/>
  <c r="J63" i="2"/>
  <c r="J98" i="8" l="1"/>
  <c r="H98" i="8"/>
  <c r="I98" i="8" s="1"/>
  <c r="E99" i="8" s="1"/>
  <c r="H94" i="7"/>
  <c r="I94" i="7" s="1"/>
  <c r="E95" i="7" s="1"/>
  <c r="J94" i="7"/>
  <c r="H97" i="6"/>
  <c r="I97" i="6" s="1"/>
  <c r="E98" i="6" s="1"/>
  <c r="J97" i="6"/>
  <c r="H95" i="5"/>
  <c r="I95" i="5" s="1"/>
  <c r="E96" i="5" s="1"/>
  <c r="J95" i="5"/>
  <c r="H96" i="3"/>
  <c r="I96" i="3" s="1"/>
  <c r="E97" i="3" s="1"/>
  <c r="J96" i="3"/>
  <c r="J64" i="2"/>
  <c r="H64" i="2"/>
  <c r="I64" i="2" s="1"/>
  <c r="E65" i="2" s="1"/>
  <c r="J99" i="8" l="1"/>
  <c r="H99" i="8"/>
  <c r="I99" i="8" s="1"/>
  <c r="E100" i="8" s="1"/>
  <c r="J95" i="7"/>
  <c r="H95" i="7"/>
  <c r="I95" i="7" s="1"/>
  <c r="E96" i="7" s="1"/>
  <c r="J98" i="6"/>
  <c r="H98" i="6"/>
  <c r="I98" i="6" s="1"/>
  <c r="E99" i="6" s="1"/>
  <c r="J96" i="5"/>
  <c r="H96" i="5"/>
  <c r="I96" i="5" s="1"/>
  <c r="E97" i="5" s="1"/>
  <c r="H97" i="3"/>
  <c r="I97" i="3" s="1"/>
  <c r="E98" i="3" s="1"/>
  <c r="J97" i="3"/>
  <c r="H65" i="2"/>
  <c r="I65" i="2" s="1"/>
  <c r="E66" i="2" s="1"/>
  <c r="J65" i="2"/>
  <c r="H100" i="8" l="1"/>
  <c r="I100" i="8" s="1"/>
  <c r="E101" i="8" s="1"/>
  <c r="J100" i="8"/>
  <c r="J96" i="7"/>
  <c r="H96" i="7"/>
  <c r="I96" i="7" s="1"/>
  <c r="E97" i="7" s="1"/>
  <c r="J99" i="6"/>
  <c r="H99" i="6"/>
  <c r="I99" i="6" s="1"/>
  <c r="E100" i="6" s="1"/>
  <c r="H97" i="5"/>
  <c r="I97" i="5" s="1"/>
  <c r="E98" i="5" s="1"/>
  <c r="J97" i="5"/>
  <c r="J98" i="3"/>
  <c r="H98" i="3"/>
  <c r="I98" i="3" s="1"/>
  <c r="E99" i="3" s="1"/>
  <c r="J66" i="2"/>
  <c r="H66" i="2"/>
  <c r="I66" i="2" s="1"/>
  <c r="E67" i="2" s="1"/>
  <c r="J101" i="8" l="1"/>
  <c r="H101" i="8"/>
  <c r="I101" i="8" s="1"/>
  <c r="E102" i="8" s="1"/>
  <c r="H97" i="7"/>
  <c r="I97" i="7" s="1"/>
  <c r="E98" i="7" s="1"/>
  <c r="J97" i="7"/>
  <c r="H100" i="6"/>
  <c r="I100" i="6" s="1"/>
  <c r="E101" i="6" s="1"/>
  <c r="J100" i="6"/>
  <c r="H98" i="5"/>
  <c r="I98" i="5" s="1"/>
  <c r="E99" i="5" s="1"/>
  <c r="J98" i="5"/>
  <c r="H99" i="3"/>
  <c r="I99" i="3" s="1"/>
  <c r="E100" i="3" s="1"/>
  <c r="J99" i="3"/>
  <c r="H67" i="2"/>
  <c r="I67" i="2" s="1"/>
  <c r="E68" i="2" s="1"/>
  <c r="J67" i="2"/>
  <c r="J102" i="8" l="1"/>
  <c r="H102" i="8"/>
  <c r="I102" i="8" s="1"/>
  <c r="E103" i="8" s="1"/>
  <c r="J98" i="7"/>
  <c r="H98" i="7"/>
  <c r="I98" i="7" s="1"/>
  <c r="E99" i="7" s="1"/>
  <c r="J101" i="6"/>
  <c r="H101" i="6"/>
  <c r="I101" i="6" s="1"/>
  <c r="E102" i="6" s="1"/>
  <c r="H99" i="5"/>
  <c r="I99" i="5" s="1"/>
  <c r="E100" i="5" s="1"/>
  <c r="J99" i="5"/>
  <c r="H100" i="3"/>
  <c r="I100" i="3" s="1"/>
  <c r="E101" i="3" s="1"/>
  <c r="J100" i="3"/>
  <c r="H68" i="2"/>
  <c r="I68" i="2" s="1"/>
  <c r="E69" i="2" s="1"/>
  <c r="J68" i="2"/>
  <c r="J103" i="8" l="1"/>
  <c r="H103" i="8"/>
  <c r="I103" i="8" s="1"/>
  <c r="E104" i="8" s="1"/>
  <c r="J99" i="7"/>
  <c r="H99" i="7"/>
  <c r="I99" i="7" s="1"/>
  <c r="E100" i="7" s="1"/>
  <c r="J102" i="6"/>
  <c r="H102" i="6"/>
  <c r="I102" i="6" s="1"/>
  <c r="E103" i="6" s="1"/>
  <c r="J100" i="5"/>
  <c r="H100" i="5"/>
  <c r="I100" i="5" s="1"/>
  <c r="E101" i="5" s="1"/>
  <c r="J101" i="3"/>
  <c r="H101" i="3"/>
  <c r="I101" i="3" s="1"/>
  <c r="E102" i="3" s="1"/>
  <c r="J69" i="2"/>
  <c r="H69" i="2"/>
  <c r="I69" i="2" s="1"/>
  <c r="E70" i="2" s="1"/>
  <c r="J104" i="8" l="1"/>
  <c r="H104" i="8"/>
  <c r="I104" i="8" s="1"/>
  <c r="E105" i="8" s="1"/>
  <c r="H100" i="7"/>
  <c r="I100" i="7" s="1"/>
  <c r="E101" i="7" s="1"/>
  <c r="J100" i="7"/>
  <c r="J103" i="6"/>
  <c r="H103" i="6"/>
  <c r="I103" i="6" s="1"/>
  <c r="E104" i="6" s="1"/>
  <c r="H101" i="5"/>
  <c r="I101" i="5" s="1"/>
  <c r="E102" i="5" s="1"/>
  <c r="J101" i="5"/>
  <c r="H102" i="3"/>
  <c r="I102" i="3" s="1"/>
  <c r="E103" i="3" s="1"/>
  <c r="J102" i="3"/>
  <c r="H70" i="2"/>
  <c r="I70" i="2" s="1"/>
  <c r="E71" i="2" s="1"/>
  <c r="J70" i="2"/>
  <c r="H105" i="8" l="1"/>
  <c r="I105" i="8" s="1"/>
  <c r="E106" i="8" s="1"/>
  <c r="J105" i="8"/>
  <c r="J101" i="7"/>
  <c r="H101" i="7"/>
  <c r="I101" i="7" s="1"/>
  <c r="E102" i="7" s="1"/>
  <c r="J104" i="6"/>
  <c r="H104" i="6"/>
  <c r="I104" i="6" s="1"/>
  <c r="E105" i="6" s="1"/>
  <c r="H102" i="5"/>
  <c r="I102" i="5" s="1"/>
  <c r="E103" i="5" s="1"/>
  <c r="J102" i="5"/>
  <c r="J103" i="3"/>
  <c r="H103" i="3"/>
  <c r="I103" i="3" s="1"/>
  <c r="E104" i="3" s="1"/>
  <c r="H71" i="2"/>
  <c r="I71" i="2" s="1"/>
  <c r="E72" i="2" s="1"/>
  <c r="J71" i="2"/>
  <c r="J106" i="8" l="1"/>
  <c r="H106" i="8"/>
  <c r="I106" i="8" s="1"/>
  <c r="E107" i="8" s="1"/>
  <c r="H102" i="7"/>
  <c r="I102" i="7" s="1"/>
  <c r="E103" i="7" s="1"/>
  <c r="J102" i="7"/>
  <c r="H105" i="6"/>
  <c r="I105" i="6" s="1"/>
  <c r="E106" i="6" s="1"/>
  <c r="J105" i="6"/>
  <c r="H103" i="5"/>
  <c r="I103" i="5" s="1"/>
  <c r="E104" i="5" s="1"/>
  <c r="J103" i="5"/>
  <c r="H104" i="3"/>
  <c r="I104" i="3" s="1"/>
  <c r="E105" i="3" s="1"/>
  <c r="J104" i="3"/>
  <c r="J72" i="2"/>
  <c r="H72" i="2"/>
  <c r="I72" i="2" s="1"/>
  <c r="E73" i="2" s="1"/>
  <c r="J107" i="8" l="1"/>
  <c r="H107" i="8"/>
  <c r="I107" i="8" s="1"/>
  <c r="E108" i="8" s="1"/>
  <c r="J103" i="7"/>
  <c r="H103" i="7"/>
  <c r="I103" i="7" s="1"/>
  <c r="E104" i="7" s="1"/>
  <c r="J106" i="6"/>
  <c r="H106" i="6"/>
  <c r="I106" i="6" s="1"/>
  <c r="E107" i="6" s="1"/>
  <c r="H104" i="5"/>
  <c r="I104" i="5" s="1"/>
  <c r="E105" i="5" s="1"/>
  <c r="J104" i="5"/>
  <c r="H105" i="3"/>
  <c r="I105" i="3" s="1"/>
  <c r="E106" i="3" s="1"/>
  <c r="J105" i="3"/>
  <c r="H73" i="2"/>
  <c r="I73" i="2" s="1"/>
  <c r="E74" i="2" s="1"/>
  <c r="J73" i="2"/>
  <c r="H108" i="8" l="1"/>
  <c r="I108" i="8" s="1"/>
  <c r="E109" i="8" s="1"/>
  <c r="J108" i="8"/>
  <c r="J104" i="7"/>
  <c r="H104" i="7"/>
  <c r="I104" i="7" s="1"/>
  <c r="E105" i="7" s="1"/>
  <c r="J107" i="6"/>
  <c r="H107" i="6"/>
  <c r="I107" i="6" s="1"/>
  <c r="E108" i="6" s="1"/>
  <c r="H105" i="5"/>
  <c r="I105" i="5" s="1"/>
  <c r="E106" i="5" s="1"/>
  <c r="J105" i="5"/>
  <c r="J106" i="3"/>
  <c r="H106" i="3"/>
  <c r="I106" i="3" s="1"/>
  <c r="E107" i="3" s="1"/>
  <c r="J74" i="2"/>
  <c r="H74" i="2"/>
  <c r="I74" i="2" s="1"/>
  <c r="E75" i="2" s="1"/>
  <c r="J109" i="8" l="1"/>
  <c r="H109" i="8"/>
  <c r="I109" i="8" s="1"/>
  <c r="E110" i="8" s="1"/>
  <c r="H105" i="7"/>
  <c r="I105" i="7" s="1"/>
  <c r="E106" i="7" s="1"/>
  <c r="J105" i="7"/>
  <c r="J108" i="6"/>
  <c r="H108" i="6"/>
  <c r="I108" i="6" s="1"/>
  <c r="E109" i="6" s="1"/>
  <c r="H106" i="5"/>
  <c r="I106" i="5" s="1"/>
  <c r="E107" i="5" s="1"/>
  <c r="J106" i="5"/>
  <c r="H107" i="3"/>
  <c r="I107" i="3" s="1"/>
  <c r="E108" i="3" s="1"/>
  <c r="J107" i="3"/>
  <c r="H75" i="2"/>
  <c r="I75" i="2" s="1"/>
  <c r="E76" i="2" s="1"/>
  <c r="J75" i="2"/>
  <c r="H110" i="8" l="1"/>
  <c r="I110" i="8" s="1"/>
  <c r="E111" i="8" s="1"/>
  <c r="J110" i="8"/>
  <c r="J106" i="7"/>
  <c r="H106" i="7"/>
  <c r="I106" i="7" s="1"/>
  <c r="E107" i="7" s="1"/>
  <c r="J109" i="6"/>
  <c r="H109" i="6"/>
  <c r="I109" i="6" s="1"/>
  <c r="E110" i="6" s="1"/>
  <c r="H107" i="5"/>
  <c r="I107" i="5" s="1"/>
  <c r="E108" i="5" s="1"/>
  <c r="J107" i="5"/>
  <c r="H108" i="3"/>
  <c r="I108" i="3" s="1"/>
  <c r="E109" i="3" s="1"/>
  <c r="J108" i="3"/>
  <c r="H76" i="2"/>
  <c r="I76" i="2" s="1"/>
  <c r="E77" i="2" s="1"/>
  <c r="J76" i="2"/>
  <c r="J111" i="8" l="1"/>
  <c r="H111" i="8"/>
  <c r="I111" i="8" s="1"/>
  <c r="E112" i="8" s="1"/>
  <c r="J107" i="7"/>
  <c r="H107" i="7"/>
  <c r="I107" i="7" s="1"/>
  <c r="E108" i="7" s="1"/>
  <c r="H110" i="6"/>
  <c r="I110" i="6" s="1"/>
  <c r="E111" i="6" s="1"/>
  <c r="J110" i="6"/>
  <c r="H108" i="5"/>
  <c r="I108" i="5" s="1"/>
  <c r="E109" i="5" s="1"/>
  <c r="J108" i="5"/>
  <c r="J109" i="3"/>
  <c r="H109" i="3"/>
  <c r="I109" i="3" s="1"/>
  <c r="E110" i="3" s="1"/>
  <c r="J77" i="2"/>
  <c r="H77" i="2"/>
  <c r="I77" i="2" s="1"/>
  <c r="E78" i="2" s="1"/>
  <c r="H112" i="8" l="1"/>
  <c r="I112" i="8" s="1"/>
  <c r="E113" i="8" s="1"/>
  <c r="J112" i="8"/>
  <c r="H108" i="7"/>
  <c r="I108" i="7" s="1"/>
  <c r="E109" i="7" s="1"/>
  <c r="J108" i="7"/>
  <c r="J111" i="6"/>
  <c r="H111" i="6"/>
  <c r="I111" i="6" s="1"/>
  <c r="E112" i="6" s="1"/>
  <c r="H109" i="5"/>
  <c r="I109" i="5" s="1"/>
  <c r="E110" i="5" s="1"/>
  <c r="J109" i="5"/>
  <c r="H110" i="3"/>
  <c r="I110" i="3" s="1"/>
  <c r="E111" i="3" s="1"/>
  <c r="J110" i="3"/>
  <c r="H78" i="2"/>
  <c r="I78" i="2" s="1"/>
  <c r="E79" i="2" s="1"/>
  <c r="J78" i="2"/>
  <c r="H113" i="8" l="1"/>
  <c r="I113" i="8" s="1"/>
  <c r="E114" i="8" s="1"/>
  <c r="J113" i="8"/>
  <c r="J109" i="7"/>
  <c r="H109" i="7"/>
  <c r="I109" i="7" s="1"/>
  <c r="E110" i="7" s="1"/>
  <c r="J112" i="6"/>
  <c r="H112" i="6"/>
  <c r="I112" i="6" s="1"/>
  <c r="E113" i="6" s="1"/>
  <c r="H110" i="5"/>
  <c r="I110" i="5" s="1"/>
  <c r="E111" i="5" s="1"/>
  <c r="J110" i="5"/>
  <c r="J111" i="3"/>
  <c r="H111" i="3"/>
  <c r="I111" i="3" s="1"/>
  <c r="E112" i="3" s="1"/>
  <c r="H79" i="2"/>
  <c r="I79" i="2" s="1"/>
  <c r="E80" i="2" s="1"/>
  <c r="J79" i="2"/>
  <c r="J114" i="8" l="1"/>
  <c r="H114" i="8"/>
  <c r="I114" i="8" s="1"/>
  <c r="E115" i="8" s="1"/>
  <c r="H110" i="7"/>
  <c r="I110" i="7" s="1"/>
  <c r="E111" i="7" s="1"/>
  <c r="J110" i="7"/>
  <c r="H113" i="6"/>
  <c r="I113" i="6" s="1"/>
  <c r="E114" i="6" s="1"/>
  <c r="J113" i="6"/>
  <c r="H111" i="5"/>
  <c r="I111" i="5" s="1"/>
  <c r="E112" i="5" s="1"/>
  <c r="J111" i="5"/>
  <c r="H112" i="3"/>
  <c r="I112" i="3" s="1"/>
  <c r="E113" i="3" s="1"/>
  <c r="J112" i="3"/>
  <c r="J80" i="2"/>
  <c r="H80" i="2"/>
  <c r="I80" i="2" s="1"/>
  <c r="E81" i="2" s="1"/>
  <c r="J115" i="8" l="1"/>
  <c r="H115" i="8"/>
  <c r="I115" i="8" s="1"/>
  <c r="E116" i="8" s="1"/>
  <c r="J111" i="7"/>
  <c r="H111" i="7"/>
  <c r="I111" i="7" s="1"/>
  <c r="E112" i="7" s="1"/>
  <c r="J114" i="6"/>
  <c r="H114" i="6"/>
  <c r="I114" i="6" s="1"/>
  <c r="E115" i="6" s="1"/>
  <c r="H112" i="5"/>
  <c r="I112" i="5" s="1"/>
  <c r="E113" i="5" s="1"/>
  <c r="J112" i="5"/>
  <c r="H113" i="3"/>
  <c r="I113" i="3" s="1"/>
  <c r="E114" i="3" s="1"/>
  <c r="J113" i="3"/>
  <c r="H81" i="2"/>
  <c r="I81" i="2" s="1"/>
  <c r="E82" i="2" s="1"/>
  <c r="J81" i="2"/>
  <c r="H116" i="8" l="1"/>
  <c r="I116" i="8" s="1"/>
  <c r="E117" i="8" s="1"/>
  <c r="J116" i="8"/>
  <c r="J112" i="7"/>
  <c r="H112" i="7"/>
  <c r="I112" i="7" s="1"/>
  <c r="E113" i="7" s="1"/>
  <c r="J115" i="6"/>
  <c r="H115" i="6"/>
  <c r="I115" i="6" s="1"/>
  <c r="E116" i="6" s="1"/>
  <c r="H113" i="5"/>
  <c r="I113" i="5" s="1"/>
  <c r="E114" i="5" s="1"/>
  <c r="J113" i="5"/>
  <c r="J114" i="3"/>
  <c r="H114" i="3"/>
  <c r="I114" i="3" s="1"/>
  <c r="E115" i="3" s="1"/>
  <c r="J82" i="2"/>
  <c r="H82" i="2"/>
  <c r="I82" i="2" s="1"/>
  <c r="E83" i="2" s="1"/>
  <c r="J117" i="8" l="1"/>
  <c r="H117" i="8"/>
  <c r="I117" i="8" s="1"/>
  <c r="E118" i="8" s="1"/>
  <c r="H113" i="7"/>
  <c r="I113" i="7" s="1"/>
  <c r="E114" i="7" s="1"/>
  <c r="J113" i="7"/>
  <c r="H116" i="6"/>
  <c r="I116" i="6" s="1"/>
  <c r="E117" i="6" s="1"/>
  <c r="J116" i="6"/>
  <c r="H114" i="5"/>
  <c r="I114" i="5" s="1"/>
  <c r="E115" i="5" s="1"/>
  <c r="J114" i="5"/>
  <c r="H115" i="3"/>
  <c r="I115" i="3" s="1"/>
  <c r="E116" i="3" s="1"/>
  <c r="J115" i="3"/>
  <c r="H83" i="2"/>
  <c r="I83" i="2" s="1"/>
  <c r="E84" i="2" s="1"/>
  <c r="J83" i="2"/>
  <c r="J118" i="8" l="1"/>
  <c r="H118" i="8"/>
  <c r="I118" i="8" s="1"/>
  <c r="E119" i="8" s="1"/>
  <c r="J114" i="7"/>
  <c r="H114" i="7"/>
  <c r="I114" i="7" s="1"/>
  <c r="E115" i="7" s="1"/>
  <c r="J117" i="6"/>
  <c r="H117" i="6"/>
  <c r="I117" i="6" s="1"/>
  <c r="E118" i="6" s="1"/>
  <c r="J115" i="5"/>
  <c r="H115" i="5"/>
  <c r="I115" i="5" s="1"/>
  <c r="E116" i="5" s="1"/>
  <c r="H116" i="3"/>
  <c r="I116" i="3" s="1"/>
  <c r="E117" i="3" s="1"/>
  <c r="J116" i="3"/>
  <c r="H84" i="2"/>
  <c r="I84" i="2" s="1"/>
  <c r="E85" i="2" s="1"/>
  <c r="J84" i="2"/>
  <c r="J119" i="8" l="1"/>
  <c r="H119" i="8"/>
  <c r="I119" i="8" s="1"/>
  <c r="E120" i="8" s="1"/>
  <c r="J115" i="7"/>
  <c r="H115" i="7"/>
  <c r="I115" i="7" s="1"/>
  <c r="E116" i="7" s="1"/>
  <c r="J118" i="6"/>
  <c r="H118" i="6"/>
  <c r="I118" i="6" s="1"/>
  <c r="E119" i="6" s="1"/>
  <c r="H116" i="5"/>
  <c r="I116" i="5" s="1"/>
  <c r="E117" i="5" s="1"/>
  <c r="J116" i="5"/>
  <c r="H117" i="3"/>
  <c r="I117" i="3" s="1"/>
  <c r="E118" i="3" s="1"/>
  <c r="J117" i="3"/>
  <c r="J85" i="2"/>
  <c r="H85" i="2"/>
  <c r="I85" i="2" s="1"/>
  <c r="E86" i="2" s="1"/>
  <c r="J120" i="8" l="1"/>
  <c r="H120" i="8"/>
  <c r="I120" i="8" s="1"/>
  <c r="E121" i="8" s="1"/>
  <c r="H116" i="7"/>
  <c r="I116" i="7" s="1"/>
  <c r="E117" i="7" s="1"/>
  <c r="J116" i="7"/>
  <c r="J119" i="6"/>
  <c r="H119" i="6"/>
  <c r="I119" i="6" s="1"/>
  <c r="E120" i="6" s="1"/>
  <c r="H117" i="5"/>
  <c r="I117" i="5" s="1"/>
  <c r="E118" i="5" s="1"/>
  <c r="J117" i="5"/>
  <c r="H118" i="3"/>
  <c r="I118" i="3" s="1"/>
  <c r="E119" i="3" s="1"/>
  <c r="J118" i="3"/>
  <c r="H86" i="2"/>
  <c r="I86" i="2" s="1"/>
  <c r="E87" i="2" s="1"/>
  <c r="J86" i="2"/>
  <c r="H121" i="8" l="1"/>
  <c r="I121" i="8" s="1"/>
  <c r="E122" i="8" s="1"/>
  <c r="J121" i="8"/>
  <c r="J117" i="7"/>
  <c r="H117" i="7"/>
  <c r="I117" i="7" s="1"/>
  <c r="E118" i="7" s="1"/>
  <c r="J120" i="6"/>
  <c r="H120" i="6"/>
  <c r="I120" i="6" s="1"/>
  <c r="E121" i="6" s="1"/>
  <c r="J118" i="5"/>
  <c r="H118" i="5"/>
  <c r="I118" i="5" s="1"/>
  <c r="E119" i="5" s="1"/>
  <c r="H119" i="3"/>
  <c r="I119" i="3" s="1"/>
  <c r="E120" i="3" s="1"/>
  <c r="J119" i="3"/>
  <c r="H87" i="2"/>
  <c r="I87" i="2" s="1"/>
  <c r="E88" i="2" s="1"/>
  <c r="J87" i="2"/>
  <c r="J122" i="8" l="1"/>
  <c r="H122" i="8"/>
  <c r="I122" i="8" s="1"/>
  <c r="E123" i="8" s="1"/>
  <c r="H118" i="7"/>
  <c r="I118" i="7" s="1"/>
  <c r="E119" i="7" s="1"/>
  <c r="J118" i="7"/>
  <c r="H121" i="6"/>
  <c r="I121" i="6" s="1"/>
  <c r="E122" i="6" s="1"/>
  <c r="J121" i="6"/>
  <c r="H119" i="5"/>
  <c r="I119" i="5" s="1"/>
  <c r="E120" i="5" s="1"/>
  <c r="J119" i="5"/>
  <c r="H120" i="3"/>
  <c r="I120" i="3" s="1"/>
  <c r="E121" i="3" s="1"/>
  <c r="J120" i="3"/>
  <c r="J88" i="2"/>
  <c r="H88" i="2"/>
  <c r="I88" i="2" s="1"/>
  <c r="E89" i="2" s="1"/>
  <c r="J123" i="8" l="1"/>
  <c r="H123" i="8"/>
  <c r="I123" i="8" s="1"/>
  <c r="E124" i="8" s="1"/>
  <c r="J119" i="7"/>
  <c r="H119" i="7"/>
  <c r="I119" i="7" s="1"/>
  <c r="E120" i="7" s="1"/>
  <c r="J122" i="6"/>
  <c r="H122" i="6"/>
  <c r="I122" i="6" s="1"/>
  <c r="E123" i="6" s="1"/>
  <c r="H120" i="5"/>
  <c r="I120" i="5" s="1"/>
  <c r="E121" i="5" s="1"/>
  <c r="J120" i="5"/>
  <c r="H121" i="3"/>
  <c r="I121" i="3" s="1"/>
  <c r="E122" i="3" s="1"/>
  <c r="J121" i="3"/>
  <c r="H89" i="2"/>
  <c r="I89" i="2" s="1"/>
  <c r="E90" i="2" s="1"/>
  <c r="J89" i="2"/>
  <c r="H124" i="8" l="1"/>
  <c r="I124" i="8" s="1"/>
  <c r="E125" i="8" s="1"/>
  <c r="J124" i="8"/>
  <c r="J120" i="7"/>
  <c r="H120" i="7"/>
  <c r="I120" i="7" s="1"/>
  <c r="E121" i="7" s="1"/>
  <c r="J123" i="6"/>
  <c r="H123" i="6"/>
  <c r="I123" i="6" s="1"/>
  <c r="E124" i="6" s="1"/>
  <c r="H121" i="5"/>
  <c r="I121" i="5" s="1"/>
  <c r="E122" i="5" s="1"/>
  <c r="J121" i="5"/>
  <c r="J122" i="3"/>
  <c r="H122" i="3"/>
  <c r="I122" i="3" s="1"/>
  <c r="E123" i="3" s="1"/>
  <c r="J90" i="2"/>
  <c r="H90" i="2"/>
  <c r="I90" i="2" s="1"/>
  <c r="E91" i="2" s="1"/>
  <c r="J125" i="8" l="1"/>
  <c r="H125" i="8"/>
  <c r="I125" i="8" s="1"/>
  <c r="E126" i="8" s="1"/>
  <c r="H121" i="7"/>
  <c r="I121" i="7" s="1"/>
  <c r="E122" i="7" s="1"/>
  <c r="J121" i="7"/>
  <c r="H124" i="6"/>
  <c r="I124" i="6" s="1"/>
  <c r="E125" i="6" s="1"/>
  <c r="J124" i="6"/>
  <c r="H122" i="5"/>
  <c r="I122" i="5" s="1"/>
  <c r="E123" i="5" s="1"/>
  <c r="J122" i="5"/>
  <c r="H123" i="3"/>
  <c r="I123" i="3" s="1"/>
  <c r="E124" i="3" s="1"/>
  <c r="J123" i="3"/>
  <c r="H91" i="2"/>
  <c r="I91" i="2" s="1"/>
  <c r="E92" i="2" s="1"/>
  <c r="J91" i="2"/>
  <c r="H126" i="8" l="1"/>
  <c r="I126" i="8" s="1"/>
  <c r="E127" i="8" s="1"/>
  <c r="J126" i="8"/>
  <c r="J122" i="7"/>
  <c r="H122" i="7"/>
  <c r="I122" i="7" s="1"/>
  <c r="E123" i="7" s="1"/>
  <c r="J125" i="6"/>
  <c r="H125" i="6"/>
  <c r="I125" i="6" s="1"/>
  <c r="E126" i="6" s="1"/>
  <c r="J123" i="5"/>
  <c r="H123" i="5"/>
  <c r="I123" i="5" s="1"/>
  <c r="E124" i="5" s="1"/>
  <c r="H124" i="3"/>
  <c r="I124" i="3" s="1"/>
  <c r="E125" i="3" s="1"/>
  <c r="J124" i="3"/>
  <c r="H92" i="2"/>
  <c r="I92" i="2" s="1"/>
  <c r="E93" i="2" s="1"/>
  <c r="J92" i="2"/>
  <c r="J127" i="8" l="1"/>
  <c r="H127" i="8"/>
  <c r="I127" i="8" s="1"/>
  <c r="E128" i="8" s="1"/>
  <c r="J123" i="7"/>
  <c r="H123" i="7"/>
  <c r="I123" i="7" s="1"/>
  <c r="E124" i="7" s="1"/>
  <c r="J126" i="6"/>
  <c r="H126" i="6"/>
  <c r="I126" i="6" s="1"/>
  <c r="E127" i="6" s="1"/>
  <c r="J124" i="5"/>
  <c r="H124" i="5"/>
  <c r="I124" i="5" s="1"/>
  <c r="E125" i="5" s="1"/>
  <c r="J125" i="3"/>
  <c r="H125" i="3"/>
  <c r="I125" i="3" s="1"/>
  <c r="E126" i="3" s="1"/>
  <c r="J93" i="2"/>
  <c r="H93" i="2"/>
  <c r="I93" i="2" s="1"/>
  <c r="E94" i="2" s="1"/>
  <c r="H128" i="8" l="1"/>
  <c r="I128" i="8" s="1"/>
  <c r="E129" i="8" s="1"/>
  <c r="J128" i="8"/>
  <c r="H124" i="7"/>
  <c r="I124" i="7" s="1"/>
  <c r="E125" i="7" s="1"/>
  <c r="J124" i="7"/>
  <c r="J127" i="6"/>
  <c r="H127" i="6"/>
  <c r="I127" i="6" s="1"/>
  <c r="E128" i="6" s="1"/>
  <c r="H125" i="5"/>
  <c r="I125" i="5" s="1"/>
  <c r="E126" i="5" s="1"/>
  <c r="J125" i="5"/>
  <c r="H126" i="3"/>
  <c r="I126" i="3" s="1"/>
  <c r="E127" i="3" s="1"/>
  <c r="J126" i="3"/>
  <c r="H94" i="2"/>
  <c r="I94" i="2" s="1"/>
  <c r="E95" i="2" s="1"/>
  <c r="J94" i="2"/>
  <c r="H129" i="8" l="1"/>
  <c r="I129" i="8" s="1"/>
  <c r="E130" i="8" s="1"/>
  <c r="J129" i="8"/>
  <c r="J125" i="7"/>
  <c r="H125" i="7"/>
  <c r="I125" i="7" s="1"/>
  <c r="E126" i="7" s="1"/>
  <c r="J128" i="6"/>
  <c r="H128" i="6"/>
  <c r="I128" i="6" s="1"/>
  <c r="E129" i="6" s="1"/>
  <c r="H126" i="5"/>
  <c r="I126" i="5" s="1"/>
  <c r="E127" i="5" s="1"/>
  <c r="J126" i="5"/>
  <c r="J127" i="3"/>
  <c r="H127" i="3"/>
  <c r="I127" i="3" s="1"/>
  <c r="E128" i="3" s="1"/>
  <c r="H95" i="2"/>
  <c r="I95" i="2" s="1"/>
  <c r="E96" i="2" s="1"/>
  <c r="J95" i="2"/>
  <c r="J130" i="8" l="1"/>
  <c r="H130" i="8"/>
  <c r="I130" i="8" s="1"/>
  <c r="E131" i="8" s="1"/>
  <c r="H126" i="7"/>
  <c r="I126" i="7" s="1"/>
  <c r="E127" i="7" s="1"/>
  <c r="J126" i="7"/>
  <c r="H129" i="6"/>
  <c r="I129" i="6" s="1"/>
  <c r="E130" i="6" s="1"/>
  <c r="J129" i="6"/>
  <c r="H127" i="5"/>
  <c r="I127" i="5" s="1"/>
  <c r="E128" i="5" s="1"/>
  <c r="J127" i="5"/>
  <c r="H128" i="3"/>
  <c r="I128" i="3" s="1"/>
  <c r="E129" i="3" s="1"/>
  <c r="J128" i="3"/>
  <c r="J96" i="2"/>
  <c r="H96" i="2"/>
  <c r="I96" i="2" s="1"/>
  <c r="E97" i="2" s="1"/>
  <c r="J131" i="8" l="1"/>
  <c r="H131" i="8"/>
  <c r="I131" i="8" s="1"/>
  <c r="E132" i="8" s="1"/>
  <c r="J127" i="7"/>
  <c r="H127" i="7"/>
  <c r="I127" i="7" s="1"/>
  <c r="E128" i="7" s="1"/>
  <c r="J130" i="6"/>
  <c r="H130" i="6"/>
  <c r="I130" i="6" s="1"/>
  <c r="E131" i="6" s="1"/>
  <c r="H128" i="5"/>
  <c r="I128" i="5" s="1"/>
  <c r="E129" i="5" s="1"/>
  <c r="J128" i="5"/>
  <c r="H129" i="3"/>
  <c r="I129" i="3" s="1"/>
  <c r="E130" i="3" s="1"/>
  <c r="J129" i="3"/>
  <c r="H97" i="2"/>
  <c r="I97" i="2" s="1"/>
  <c r="E98" i="2" s="1"/>
  <c r="J97" i="2"/>
  <c r="H132" i="8" l="1"/>
  <c r="I132" i="8" s="1"/>
  <c r="E133" i="8" s="1"/>
  <c r="J132" i="8"/>
  <c r="J128" i="7"/>
  <c r="H128" i="7"/>
  <c r="I128" i="7" s="1"/>
  <c r="E129" i="7" s="1"/>
  <c r="J131" i="6"/>
  <c r="H131" i="6"/>
  <c r="I131" i="6" s="1"/>
  <c r="E132" i="6" s="1"/>
  <c r="J129" i="5"/>
  <c r="H129" i="5"/>
  <c r="I129" i="5" s="1"/>
  <c r="E130" i="5" s="1"/>
  <c r="J130" i="3"/>
  <c r="H130" i="3"/>
  <c r="I130" i="3" s="1"/>
  <c r="E131" i="3" s="1"/>
  <c r="J98" i="2"/>
  <c r="H98" i="2"/>
  <c r="I98" i="2" s="1"/>
  <c r="E99" i="2" s="1"/>
  <c r="J133" i="8" l="1"/>
  <c r="J134" i="8" s="1"/>
  <c r="H139" i="8" s="1"/>
  <c r="G8" i="4" s="1"/>
  <c r="H133" i="8"/>
  <c r="H134" i="8" s="1"/>
  <c r="H138" i="8" s="1"/>
  <c r="G7" i="4" s="1"/>
  <c r="H129" i="7"/>
  <c r="I129" i="7" s="1"/>
  <c r="E130" i="7" s="1"/>
  <c r="J129" i="7"/>
  <c r="H132" i="6"/>
  <c r="I132" i="6" s="1"/>
  <c r="E133" i="6" s="1"/>
  <c r="J132" i="6"/>
  <c r="H130" i="5"/>
  <c r="I130" i="5" s="1"/>
  <c r="E131" i="5" s="1"/>
  <c r="J130" i="5"/>
  <c r="H131" i="3"/>
  <c r="I131" i="3" s="1"/>
  <c r="E132" i="3" s="1"/>
  <c r="J131" i="3"/>
  <c r="H99" i="2"/>
  <c r="I99" i="2" s="1"/>
  <c r="E100" i="2" s="1"/>
  <c r="J99" i="2"/>
  <c r="G15" i="4" l="1"/>
  <c r="I133" i="8"/>
  <c r="H146" i="8"/>
  <c r="J130" i="7"/>
  <c r="H130" i="7"/>
  <c r="I130" i="7" s="1"/>
  <c r="E131" i="7" s="1"/>
  <c r="J133" i="6"/>
  <c r="J134" i="6" s="1"/>
  <c r="H139" i="6" s="1"/>
  <c r="E8" i="4" s="1"/>
  <c r="H133" i="6"/>
  <c r="H134" i="6" s="1"/>
  <c r="H138" i="6" s="1"/>
  <c r="E7" i="4" s="1"/>
  <c r="J131" i="5"/>
  <c r="H131" i="5"/>
  <c r="I131" i="5" s="1"/>
  <c r="E132" i="5" s="1"/>
  <c r="H132" i="3"/>
  <c r="I132" i="3" s="1"/>
  <c r="E133" i="3" s="1"/>
  <c r="J132" i="3"/>
  <c r="H100" i="2"/>
  <c r="I100" i="2" s="1"/>
  <c r="E101" i="2" s="1"/>
  <c r="J100" i="2"/>
  <c r="J131" i="7" l="1"/>
  <c r="H131" i="7"/>
  <c r="I131" i="7" s="1"/>
  <c r="E132" i="7" s="1"/>
  <c r="E15" i="4"/>
  <c r="H146" i="6"/>
  <c r="I133" i="6"/>
  <c r="H132" i="5"/>
  <c r="I132" i="5" s="1"/>
  <c r="E133" i="5" s="1"/>
  <c r="J132" i="5"/>
  <c r="J133" i="3"/>
  <c r="H133" i="3"/>
  <c r="I133" i="3" s="1"/>
  <c r="J101" i="2"/>
  <c r="H101" i="2"/>
  <c r="I101" i="2" s="1"/>
  <c r="E102" i="2" s="1"/>
  <c r="H132" i="7" l="1"/>
  <c r="I132" i="7" s="1"/>
  <c r="E133" i="7" s="1"/>
  <c r="J132" i="7"/>
  <c r="H133" i="5"/>
  <c r="I133" i="5" s="1"/>
  <c r="E134" i="5" s="1"/>
  <c r="J133" i="5"/>
  <c r="H102" i="2"/>
  <c r="I102" i="2" s="1"/>
  <c r="E103" i="2" s="1"/>
  <c r="J102" i="2"/>
  <c r="J133" i="7" l="1"/>
  <c r="J134" i="7" s="1"/>
  <c r="H139" i="7" s="1"/>
  <c r="F8" i="4" s="1"/>
  <c r="H133" i="7"/>
  <c r="H134" i="7" s="1"/>
  <c r="H138" i="7" s="1"/>
  <c r="F7" i="4" s="1"/>
  <c r="J134" i="5"/>
  <c r="H134" i="5"/>
  <c r="I134" i="5" s="1"/>
  <c r="E135" i="5" s="1"/>
  <c r="H103" i="2"/>
  <c r="I103" i="2" s="1"/>
  <c r="E104" i="2" s="1"/>
  <c r="J103" i="2"/>
  <c r="F15" i="4" l="1"/>
  <c r="H146" i="7"/>
  <c r="I133" i="7"/>
  <c r="H135" i="5"/>
  <c r="I135" i="5" s="1"/>
  <c r="E136" i="5" s="1"/>
  <c r="J135" i="5"/>
  <c r="J104" i="2"/>
  <c r="H104" i="2"/>
  <c r="I104" i="2" s="1"/>
  <c r="E105" i="2" s="1"/>
  <c r="H136" i="5" l="1"/>
  <c r="I136" i="5" s="1"/>
  <c r="E137" i="5" s="1"/>
  <c r="J136" i="5"/>
  <c r="H105" i="2"/>
  <c r="I105" i="2" s="1"/>
  <c r="E106" i="2" s="1"/>
  <c r="J105" i="2"/>
  <c r="J137" i="5" l="1"/>
  <c r="H137" i="5"/>
  <c r="I137" i="5" s="1"/>
  <c r="E138" i="5" s="1"/>
  <c r="J106" i="2"/>
  <c r="H106" i="2"/>
  <c r="I106" i="2" s="1"/>
  <c r="E107" i="2" s="1"/>
  <c r="J138" i="5" l="1"/>
  <c r="H138" i="5"/>
  <c r="I138" i="5" s="1"/>
  <c r="E139" i="5" s="1"/>
  <c r="H107" i="2"/>
  <c r="I107" i="2" s="1"/>
  <c r="E108" i="2" s="1"/>
  <c r="J107" i="2"/>
  <c r="J139" i="5" l="1"/>
  <c r="H139" i="5"/>
  <c r="H108" i="2"/>
  <c r="I108" i="2" s="1"/>
  <c r="E109" i="2" s="1"/>
  <c r="J108" i="2"/>
  <c r="I139" i="5" l="1"/>
  <c r="E140" i="5" s="1"/>
  <c r="J109" i="2"/>
  <c r="H109" i="2"/>
  <c r="I109" i="2" s="1"/>
  <c r="E110" i="2" s="1"/>
  <c r="J140" i="5" l="1"/>
  <c r="J141" i="5" s="1"/>
  <c r="H146" i="5" s="1"/>
  <c r="C8" i="4" s="1"/>
  <c r="H140" i="5"/>
  <c r="H141" i="5" s="1"/>
  <c r="H145" i="5" s="1"/>
  <c r="H110" i="2"/>
  <c r="I110" i="2" s="1"/>
  <c r="E111" i="2" s="1"/>
  <c r="J110" i="2"/>
  <c r="H153" i="5" l="1"/>
  <c r="C7" i="4"/>
  <c r="C15" i="4" s="1"/>
  <c r="I140" i="5"/>
  <c r="H111" i="2"/>
  <c r="I111" i="2" s="1"/>
  <c r="E112" i="2" s="1"/>
  <c r="J111" i="2"/>
  <c r="H112" i="2" l="1"/>
  <c r="I112" i="2" s="1"/>
  <c r="E113" i="2" s="1"/>
  <c r="J112" i="2"/>
  <c r="H134" i="3" l="1"/>
  <c r="H138" i="3" s="1"/>
  <c r="D7" i="4" s="1"/>
  <c r="J134" i="3"/>
  <c r="H139" i="3" s="1"/>
  <c r="D8" i="4" s="1"/>
  <c r="H113" i="2"/>
  <c r="I113" i="2" s="1"/>
  <c r="E114" i="2" s="1"/>
  <c r="J113" i="2"/>
  <c r="D15" i="4" l="1"/>
  <c r="H146" i="3"/>
  <c r="J114" i="2"/>
  <c r="H114" i="2"/>
  <c r="I114" i="2" s="1"/>
  <c r="E115" i="2" s="1"/>
  <c r="H115" i="2" l="1"/>
  <c r="I115" i="2" s="1"/>
  <c r="E116" i="2" s="1"/>
  <c r="J115" i="2"/>
  <c r="H116" i="2" l="1"/>
  <c r="I116" i="2" s="1"/>
  <c r="E117" i="2" s="1"/>
  <c r="J116" i="2"/>
  <c r="J117" i="2" l="1"/>
  <c r="H117" i="2"/>
  <c r="I117" i="2" s="1"/>
  <c r="E118" i="2" s="1"/>
  <c r="H118" i="2" l="1"/>
  <c r="I118" i="2" s="1"/>
  <c r="E119" i="2" s="1"/>
  <c r="J118" i="2"/>
  <c r="H119" i="2" l="1"/>
  <c r="I119" i="2" s="1"/>
  <c r="E120" i="2" s="1"/>
  <c r="J119" i="2"/>
  <c r="H120" i="2" l="1"/>
  <c r="I120" i="2" s="1"/>
  <c r="E121" i="2" s="1"/>
  <c r="J120" i="2"/>
  <c r="H121" i="2" l="1"/>
  <c r="I121" i="2" s="1"/>
  <c r="E122" i="2" s="1"/>
  <c r="J121" i="2"/>
  <c r="J122" i="2" l="1"/>
  <c r="H122" i="2"/>
  <c r="I122" i="2" s="1"/>
  <c r="E123" i="2" s="1"/>
  <c r="H123" i="2" l="1"/>
  <c r="I123" i="2" s="1"/>
  <c r="E124" i="2" s="1"/>
  <c r="J123" i="2"/>
  <c r="H124" i="2" l="1"/>
  <c r="I124" i="2" s="1"/>
  <c r="E125" i="2" s="1"/>
  <c r="J124" i="2"/>
  <c r="J125" i="2" l="1"/>
  <c r="H125" i="2"/>
  <c r="I125" i="2" s="1"/>
  <c r="E126" i="2" s="1"/>
  <c r="H126" i="2" l="1"/>
  <c r="I126" i="2" s="1"/>
  <c r="E127" i="2" s="1"/>
  <c r="J126" i="2"/>
  <c r="H127" i="2" l="1"/>
  <c r="I127" i="2" s="1"/>
  <c r="E128" i="2" s="1"/>
  <c r="J127" i="2"/>
  <c r="H128" i="2" l="1"/>
  <c r="I128" i="2" s="1"/>
  <c r="E129" i="2" s="1"/>
  <c r="J128" i="2"/>
  <c r="H129" i="2" l="1"/>
  <c r="I129" i="2" s="1"/>
  <c r="E130" i="2" s="1"/>
  <c r="J129" i="2"/>
  <c r="J130" i="2" l="1"/>
  <c r="H130" i="2"/>
  <c r="I130" i="2" s="1"/>
  <c r="E131" i="2" s="1"/>
  <c r="J131" i="2" l="1"/>
  <c r="H131" i="2"/>
  <c r="I131" i="2" s="1"/>
  <c r="E132" i="2" s="1"/>
  <c r="H132" i="2" l="1"/>
  <c r="I132" i="2" s="1"/>
  <c r="E133" i="2" s="1"/>
  <c r="J132" i="2"/>
  <c r="J133" i="2" l="1"/>
  <c r="H133" i="2"/>
  <c r="I133" i="2" s="1"/>
  <c r="E134" i="2" s="1"/>
  <c r="H134" i="2" l="1"/>
  <c r="I134" i="2" s="1"/>
  <c r="E135" i="2" s="1"/>
  <c r="J134" i="2"/>
  <c r="J135" i="2" l="1"/>
  <c r="H135" i="2"/>
  <c r="I135" i="2" s="1"/>
  <c r="E136" i="2" s="1"/>
  <c r="H136" i="2" l="1"/>
  <c r="I136" i="2" s="1"/>
  <c r="E137" i="2" s="1"/>
  <c r="J136" i="2"/>
  <c r="H137" i="2" l="1"/>
  <c r="I137" i="2" s="1"/>
  <c r="E138" i="2" s="1"/>
  <c r="J137" i="2"/>
  <c r="H138" i="2" l="1"/>
  <c r="I138" i="2" s="1"/>
  <c r="E139" i="2" s="1"/>
  <c r="J138" i="2"/>
  <c r="J139" i="2" l="1"/>
  <c r="H139" i="2"/>
  <c r="I139" i="2" s="1"/>
  <c r="E140" i="2" s="1"/>
  <c r="J140" i="2" l="1"/>
  <c r="H140" i="2"/>
  <c r="I140" i="2" s="1"/>
  <c r="E141" i="2" s="1"/>
  <c r="J141" i="2" l="1"/>
  <c r="H141" i="2"/>
  <c r="I141" i="2" s="1"/>
  <c r="E142" i="2" s="1"/>
  <c r="H142" i="2" l="1"/>
  <c r="I142" i="2" s="1"/>
  <c r="E143" i="2" s="1"/>
  <c r="J142" i="2"/>
  <c r="J143" i="2" l="1"/>
  <c r="H143" i="2"/>
  <c r="I143" i="2" s="1"/>
  <c r="E144" i="2" s="1"/>
  <c r="J144" i="2" l="1"/>
  <c r="H144" i="2"/>
  <c r="I144" i="2" s="1"/>
  <c r="E145" i="2" s="1"/>
  <c r="H145" i="2" l="1"/>
  <c r="I145" i="2" s="1"/>
  <c r="E146" i="2" s="1"/>
  <c r="J145" i="2"/>
  <c r="J146" i="2" l="1"/>
  <c r="J148" i="2" s="1"/>
  <c r="H153" i="2" s="1"/>
  <c r="B8" i="4" s="1"/>
  <c r="H8" i="4" s="1"/>
  <c r="H146" i="2"/>
  <c r="H148" i="2" s="1"/>
  <c r="H152" i="2" s="1"/>
  <c r="B7" i="4" s="1"/>
  <c r="H7" i="4" l="1"/>
  <c r="H6" i="4"/>
  <c r="B15" i="4"/>
  <c r="H15" i="4" s="1"/>
  <c r="I146" i="2"/>
  <c r="E147" i="2" s="1"/>
  <c r="H160" i="2"/>
  <c r="H14" i="4" l="1"/>
</calcChain>
</file>

<file path=xl/sharedStrings.xml><?xml version="1.0" encoding="utf-8"?>
<sst xmlns="http://schemas.openxmlformats.org/spreadsheetml/2006/main" count="212" uniqueCount="74">
  <si>
    <t>Calculations of Contractual Dues</t>
  </si>
  <si>
    <t>Month</t>
  </si>
  <si>
    <t>Amount</t>
  </si>
  <si>
    <t>Days</t>
  </si>
  <si>
    <t>ROI</t>
  </si>
  <si>
    <t>Interest</t>
  </si>
  <si>
    <t>TOTAL</t>
  </si>
  <si>
    <t>Penal Interest</t>
  </si>
  <si>
    <t>Intt.</t>
  </si>
  <si>
    <t>Penal Intt</t>
  </si>
  <si>
    <t>Intt. Reversed</t>
  </si>
  <si>
    <t>Legal Exp.</t>
  </si>
  <si>
    <t>Credit</t>
  </si>
  <si>
    <t>Debit</t>
  </si>
  <si>
    <t>Account M/s Hellios Tubes Alloys Pvt Ltd  08490500000110</t>
  </si>
  <si>
    <t>Particulars</t>
  </si>
  <si>
    <t>Balance as per 13(2)</t>
  </si>
  <si>
    <t>Charges Reversed on 08.01.2014</t>
  </si>
  <si>
    <t>Intt. Reversed on 08.01.2014</t>
  </si>
  <si>
    <t>Outstanding on 07.01.2014 (Without Penal + Charges + PC Interest)</t>
  </si>
  <si>
    <t>(Reversal Unrealised Charges)</t>
  </si>
  <si>
    <t>(Reversal Unrealised Interest)</t>
  </si>
  <si>
    <t>Interest of PC debited in account before 08.01.2014</t>
  </si>
  <si>
    <t>Add:- Debit Entries duriing the period</t>
  </si>
  <si>
    <t>Less:- Credit Entries/ Recovery during the period</t>
  </si>
  <si>
    <t>TOTAL CONTRACTUAL DUES</t>
  </si>
  <si>
    <t>Account M/s Hellios Tubes Alloys Pvt Ltd  08490600001646</t>
  </si>
  <si>
    <t>05-110</t>
  </si>
  <si>
    <t>06-1646</t>
  </si>
  <si>
    <t>Intt. Reversed on 12-05-2014</t>
  </si>
  <si>
    <t>Account M/s Hellios Tubes Alloys Pvt Ltd  08490600001450</t>
  </si>
  <si>
    <t>06-1450</t>
  </si>
  <si>
    <t>Account M/s Hellios Tubes Alloys Pvt Ltd  08490600001517</t>
  </si>
  <si>
    <t xml:space="preserve">Charges Reversed </t>
  </si>
  <si>
    <t>06-1517</t>
  </si>
  <si>
    <t>07-117</t>
  </si>
  <si>
    <t>Account M/s Hellios Tubes Alloys Pvt Ltd  08490700000117</t>
  </si>
  <si>
    <t>Grand Total</t>
  </si>
  <si>
    <t>Account M/s Hellios Tubes Alloys Pvt Ltd  25990900000007</t>
  </si>
  <si>
    <t>259909-07</t>
  </si>
  <si>
    <t>(Old A/c No- 08490900000199--Closed Bills A/c)</t>
  </si>
  <si>
    <t>Vehicle Loan</t>
  </si>
  <si>
    <t>Rate of Interest :- 13.75 % on compound basis as per contract rate</t>
  </si>
  <si>
    <t>Rate of Interest :- 12.50 % on compound basis as per contract rate</t>
  </si>
  <si>
    <t>Legal &amp; Other Expenses</t>
  </si>
  <si>
    <t xml:space="preserve">Legal &amp; Other Expenses </t>
  </si>
  <si>
    <t>Expenses Details / A/c Number</t>
  </si>
  <si>
    <t>Calculations of Contractual Dues upto 31-12-2023</t>
  </si>
  <si>
    <t>Account = M/s Hellios Tubes Alloys Pvt Ltd  (Formely Known as SLS Tubes Pvt Ltd)</t>
  </si>
  <si>
    <t>ASHRAM-AHMEDABAD/RTGS-SBINH14021 &amp; Loan Recovery in 2 A/c 084906/1517 &amp; 1450</t>
  </si>
  <si>
    <t>ASHRAM-AHMEDABAD/TO DUPLICATE ST</t>
  </si>
  <si>
    <t>ASHRAM-AHMEDABAD/ECGC PREMIUM DE</t>
  </si>
  <si>
    <t>NAVRAN-AHMEDABAD/02/993</t>
  </si>
  <si>
    <t>credit from 084901/14128 &amp; Loan recovery in 06/1517</t>
  </si>
  <si>
    <t>Repay credit &amp; Loan Rec in 06/1517 &amp; 1450</t>
  </si>
  <si>
    <t>NPA RECOVERY FROM 131002/1513 SL and Loan Recovery For08490600001450</t>
  </si>
  <si>
    <t>Repay from FDR &amp; Loan Rec 06/1450</t>
  </si>
  <si>
    <t>RECOVERY BY REPAYMENT OF R.D A/C</t>
  </si>
  <si>
    <t>RECOVERY -084901/14128 MANJULABE</t>
  </si>
  <si>
    <t>RECOVERY BY  CURRENT AC FRM SBI</t>
  </si>
  <si>
    <t>Loan Coll. From08490500000110</t>
  </si>
  <si>
    <t>ASHRAM-AHMEDABAD/NPA RECOVERY</t>
  </si>
  <si>
    <t>ASHRAM-AHMEDAB AMT REFUNDED BY NSIC AGST BG INVOKED CR</t>
  </si>
  <si>
    <t>ASHRAM-AHMEDAB 0849IGPER021412:BG INVOCN</t>
  </si>
  <si>
    <t>ASHRAM-AHMEDAB 0849IGPER038512:BG INVOCN</t>
  </si>
  <si>
    <t>ASHRAM-AHMEDAB 0849IGPER002213:BG INVOCN</t>
  </si>
  <si>
    <t>ASHRAM-AHMEDAB FDR CLOSE</t>
  </si>
  <si>
    <t>ASHRAM-AHMEDAB BY TRANSFER FDR Close</t>
  </si>
  <si>
    <t>HELLIOS E AUCTION TDS RTN BY MST for P&amp;M</t>
  </si>
  <si>
    <t>E AUCTION OF P&amp;M AFTR TDS AND MSTC Charges</t>
  </si>
  <si>
    <t>BY RECOVERY OF E AUCTION OF FACTORY EMD</t>
  </si>
  <si>
    <t>RECOVERY BY EAUCTION OF FACTORY after TDS &amp; MSTC Charges</t>
  </si>
  <si>
    <t>HELIOS TDS FRM TAX DEP E Auction Factory</t>
  </si>
  <si>
    <t>ECGC Claim received in GL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</si>
</sst>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/>
    </xf>
    <xf numFmtId="4" fontId="0" fillId="0" borderId="0" xfId="0" applyNumberFormat="1" applyAlignment="1">
      <alignment horizontal="center" vertical="top"/>
    </xf>
    <xf numFmtId="4" fontId="2" fillId="2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1" fillId="2" borderId="0" xfId="0" applyNumberFormat="1" applyFont="1" applyFill="1" applyAlignment="1">
      <alignment vertical="top"/>
    </xf>
    <xf numFmtId="14" fontId="1" fillId="0" borderId="1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2" fontId="1" fillId="0" borderId="0" xfId="0" applyNumberFormat="1" applyFont="1" applyAlignment="1">
      <alignment horizontal="center" vertical="top"/>
    </xf>
    <xf numFmtId="2" fontId="1" fillId="2" borderId="0" xfId="0" applyNumberFormat="1" applyFont="1" applyFill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" fontId="2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0" xfId="0" applyNumberFormat="1" applyFont="1" applyFill="1" applyAlignment="1">
      <alignment vertical="top"/>
    </xf>
    <xf numFmtId="2" fontId="1" fillId="0" borderId="0" xfId="0" applyNumberFormat="1" applyFont="1" applyFill="1" applyAlignment="1">
      <alignment horizontal="center" vertical="top"/>
    </xf>
    <xf numFmtId="0" fontId="0" fillId="0" borderId="0" xfId="0" applyFill="1"/>
    <xf numFmtId="4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146" workbookViewId="0">
      <selection activeCell="E162" sqref="E162"/>
    </sheetView>
  </sheetViews>
  <sheetFormatPr defaultRowHeight="15" x14ac:dyDescent="0.25"/>
  <cols>
    <col min="1" max="1" width="11.5703125" bestFit="1" customWidth="1"/>
    <col min="2" max="2" width="30.5703125" customWidth="1"/>
    <col min="3" max="3" width="13.140625" bestFit="1" customWidth="1"/>
    <col min="4" max="5" width="16" bestFit="1" customWidth="1"/>
    <col min="6" max="6" width="7.42578125" style="23" customWidth="1"/>
    <col min="7" max="7" width="9.28515625" style="23" customWidth="1"/>
    <col min="8" max="9" width="16" bestFit="1" customWidth="1"/>
    <col min="10" max="10" width="14.85546875" bestFit="1" customWidth="1"/>
  </cols>
  <sheetData>
    <row r="1" spans="1:10" s="43" customFormat="1" x14ac:dyDescent="0.25">
      <c r="A1" s="41" t="s">
        <v>0</v>
      </c>
      <c r="B1" s="41"/>
      <c r="C1" s="41"/>
      <c r="D1" s="41"/>
      <c r="E1" s="41"/>
      <c r="F1" s="42"/>
      <c r="G1" s="42"/>
      <c r="H1" s="41"/>
      <c r="I1" s="41"/>
      <c r="J1" s="41"/>
    </row>
    <row r="2" spans="1:10" s="43" customFormat="1" x14ac:dyDescent="0.25">
      <c r="A2" s="41" t="s">
        <v>14</v>
      </c>
      <c r="B2" s="41"/>
      <c r="C2" s="41"/>
      <c r="D2" s="41"/>
      <c r="E2" s="41"/>
      <c r="F2" s="42"/>
      <c r="G2" s="42"/>
      <c r="H2" s="41"/>
      <c r="I2" s="41"/>
      <c r="J2" s="41"/>
    </row>
    <row r="3" spans="1:10" s="43" customFormat="1" x14ac:dyDescent="0.25">
      <c r="A3" s="41" t="s">
        <v>42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170000000</v>
      </c>
      <c r="F5" s="6"/>
      <c r="G5" s="6"/>
      <c r="H5" s="6">
        <v>11506245.390000001</v>
      </c>
      <c r="I5" s="6">
        <f>+E5+H5</f>
        <v>181506245.38999999</v>
      </c>
      <c r="J5" s="6">
        <v>2233234.54</v>
      </c>
    </row>
    <row r="6" spans="1:10" x14ac:dyDescent="0.25">
      <c r="A6" s="3">
        <v>41647</v>
      </c>
      <c r="B6" s="3" t="s">
        <v>20</v>
      </c>
      <c r="C6" s="4"/>
      <c r="D6" s="29">
        <v>330000</v>
      </c>
      <c r="E6" s="4">
        <f>I5+C6-D6</f>
        <v>181176245.38999999</v>
      </c>
      <c r="F6" s="24">
        <f>A7-A6</f>
        <v>0</v>
      </c>
      <c r="G6" s="39">
        <v>13.75</v>
      </c>
      <c r="H6" s="26">
        <f>+E6*F6*G6/36500</f>
        <v>0</v>
      </c>
      <c r="I6" s="26">
        <f t="shared" ref="I6:I48" si="0">+E6+H6</f>
        <v>181176245.38999999</v>
      </c>
      <c r="J6" s="26">
        <f>E6*0.02*F6/365</f>
        <v>0</v>
      </c>
    </row>
    <row r="7" spans="1:10" x14ac:dyDescent="0.25">
      <c r="A7" s="3">
        <v>41647</v>
      </c>
      <c r="B7" s="3" t="s">
        <v>20</v>
      </c>
      <c r="C7" s="4"/>
      <c r="D7" s="4">
        <v>18168</v>
      </c>
      <c r="E7" s="4">
        <f>I6+C7-D7</f>
        <v>181158077.38999999</v>
      </c>
      <c r="F7" s="24">
        <f t="shared" ref="F7:F48" si="1">A8-A7</f>
        <v>0</v>
      </c>
      <c r="G7" s="39">
        <v>13.75</v>
      </c>
      <c r="H7" s="26">
        <f t="shared" ref="H7:H48" si="2">+E7*F7*G7/36500</f>
        <v>0</v>
      </c>
      <c r="I7" s="26">
        <f t="shared" si="0"/>
        <v>181158077.38999999</v>
      </c>
      <c r="J7" s="26">
        <f t="shared" ref="J7:J48" si="3">E7*0.02*F7/365</f>
        <v>0</v>
      </c>
    </row>
    <row r="8" spans="1:10" x14ac:dyDescent="0.25">
      <c r="A8" s="3">
        <v>41647</v>
      </c>
      <c r="B8" s="3" t="s">
        <v>21</v>
      </c>
      <c r="C8" s="4"/>
      <c r="D8" s="4">
        <v>2658185.0299999998</v>
      </c>
      <c r="E8" s="4">
        <f t="shared" ref="E8:E48" si="4">I7+C8-D8</f>
        <v>178499892.35999998</v>
      </c>
      <c r="F8" s="24">
        <f t="shared" si="1"/>
        <v>0</v>
      </c>
      <c r="G8" s="39">
        <v>13.75</v>
      </c>
      <c r="H8" s="26">
        <f t="shared" si="2"/>
        <v>0</v>
      </c>
      <c r="I8" s="26">
        <f t="shared" si="0"/>
        <v>178499892.35999998</v>
      </c>
      <c r="J8" s="26">
        <f t="shared" si="3"/>
        <v>0</v>
      </c>
    </row>
    <row r="9" spans="1:10" x14ac:dyDescent="0.25">
      <c r="A9" s="3">
        <v>41647</v>
      </c>
      <c r="B9" s="3" t="s">
        <v>21</v>
      </c>
      <c r="C9" s="4"/>
      <c r="D9" s="4">
        <v>1624787</v>
      </c>
      <c r="E9" s="46">
        <f t="shared" si="4"/>
        <v>176875105.35999998</v>
      </c>
      <c r="F9" s="24">
        <f t="shared" si="1"/>
        <v>13</v>
      </c>
      <c r="G9" s="39">
        <v>13.75</v>
      </c>
      <c r="H9" s="26">
        <f t="shared" si="2"/>
        <v>866203.42693424656</v>
      </c>
      <c r="I9" s="26">
        <f t="shared" si="0"/>
        <v>177741308.78693423</v>
      </c>
      <c r="J9" s="26">
        <f t="shared" si="3"/>
        <v>125993.22573589042</v>
      </c>
    </row>
    <row r="10" spans="1:10" ht="42.75" x14ac:dyDescent="0.25">
      <c r="A10" s="3">
        <v>41660</v>
      </c>
      <c r="B10" s="3" t="s">
        <v>49</v>
      </c>
      <c r="C10" s="4">
        <v>1221605</v>
      </c>
      <c r="D10" s="4">
        <v>1225142</v>
      </c>
      <c r="E10" s="4">
        <f t="shared" si="4"/>
        <v>177737771.78693423</v>
      </c>
      <c r="F10" s="24">
        <f t="shared" si="1"/>
        <v>6</v>
      </c>
      <c r="G10" s="39">
        <v>13.75</v>
      </c>
      <c r="H10" s="26">
        <f t="shared" si="2"/>
        <v>401736.05951841298</v>
      </c>
      <c r="I10" s="26">
        <f t="shared" si="0"/>
        <v>178139507.84645265</v>
      </c>
      <c r="J10" s="26">
        <f t="shared" si="3"/>
        <v>58434.335929950983</v>
      </c>
    </row>
    <row r="11" spans="1:10" ht="28.5" x14ac:dyDescent="0.25">
      <c r="A11" s="3">
        <v>41666</v>
      </c>
      <c r="B11" s="3" t="s">
        <v>50</v>
      </c>
      <c r="C11" s="4">
        <v>674</v>
      </c>
      <c r="D11" s="4"/>
      <c r="E11" s="4">
        <f t="shared" si="4"/>
        <v>178140181.84645265</v>
      </c>
      <c r="F11" s="24">
        <f t="shared" si="1"/>
        <v>4</v>
      </c>
      <c r="G11" s="39">
        <v>13.75</v>
      </c>
      <c r="H11" s="26">
        <f t="shared" si="2"/>
        <v>268430.41100150399</v>
      </c>
      <c r="I11" s="26">
        <f t="shared" si="0"/>
        <v>178408612.25745416</v>
      </c>
      <c r="J11" s="26">
        <f t="shared" si="3"/>
        <v>39044.423418400584</v>
      </c>
    </row>
    <row r="12" spans="1:10" ht="28.5" x14ac:dyDescent="0.25">
      <c r="A12" s="3">
        <v>41670</v>
      </c>
      <c r="B12" s="3" t="s">
        <v>51</v>
      </c>
      <c r="C12" s="4">
        <v>16771</v>
      </c>
      <c r="D12" s="4"/>
      <c r="E12" s="4">
        <f t="shared" si="4"/>
        <v>178425383.25745416</v>
      </c>
      <c r="F12" s="24">
        <f t="shared" si="1"/>
        <v>13</v>
      </c>
      <c r="G12" s="39">
        <v>13.75</v>
      </c>
      <c r="H12" s="26">
        <f t="shared" si="2"/>
        <v>873795.54129506648</v>
      </c>
      <c r="I12" s="26">
        <f t="shared" si="0"/>
        <v>179299178.79874921</v>
      </c>
      <c r="J12" s="26">
        <f t="shared" si="3"/>
        <v>127097.53327928242</v>
      </c>
    </row>
    <row r="13" spans="1:10" x14ac:dyDescent="0.25">
      <c r="A13" s="3">
        <v>41683</v>
      </c>
      <c r="B13" s="3"/>
      <c r="C13" s="4"/>
      <c r="D13" s="4"/>
      <c r="E13" s="4">
        <f t="shared" si="4"/>
        <v>179299178.79874921</v>
      </c>
      <c r="F13" s="24">
        <f t="shared" si="1"/>
        <v>4</v>
      </c>
      <c r="G13" s="39">
        <v>13.75</v>
      </c>
      <c r="H13" s="26">
        <f t="shared" si="2"/>
        <v>270176.84476523852</v>
      </c>
      <c r="I13" s="26">
        <f t="shared" si="0"/>
        <v>179569355.64351445</v>
      </c>
      <c r="J13" s="26">
        <f t="shared" si="3"/>
        <v>39298.450147671057</v>
      </c>
    </row>
    <row r="14" spans="1:10" x14ac:dyDescent="0.25">
      <c r="A14" s="3">
        <v>41687</v>
      </c>
      <c r="B14" s="3"/>
      <c r="C14" s="4"/>
      <c r="D14" s="4"/>
      <c r="E14" s="4">
        <f t="shared" si="4"/>
        <v>179569355.64351445</v>
      </c>
      <c r="F14" s="24">
        <f t="shared" si="1"/>
        <v>11</v>
      </c>
      <c r="G14" s="39">
        <v>13.75</v>
      </c>
      <c r="H14" s="26">
        <f t="shared" si="2"/>
        <v>744105.8915364811</v>
      </c>
      <c r="I14" s="26">
        <f t="shared" si="0"/>
        <v>180313461.53505093</v>
      </c>
      <c r="J14" s="26">
        <f t="shared" si="3"/>
        <v>108233.58422348816</v>
      </c>
    </row>
    <row r="15" spans="1:10" x14ac:dyDescent="0.25">
      <c r="A15" s="3">
        <v>41698</v>
      </c>
      <c r="B15" s="3"/>
      <c r="C15" s="4"/>
      <c r="D15" s="4"/>
      <c r="E15" s="4">
        <f t="shared" si="4"/>
        <v>180313461.53505093</v>
      </c>
      <c r="F15" s="24">
        <f t="shared" si="1"/>
        <v>20</v>
      </c>
      <c r="G15" s="39">
        <v>13.75</v>
      </c>
      <c r="H15" s="26">
        <f t="shared" si="2"/>
        <v>1358526.0800586028</v>
      </c>
      <c r="I15" s="26">
        <f t="shared" si="0"/>
        <v>181671987.61510953</v>
      </c>
      <c r="J15" s="26">
        <f t="shared" si="3"/>
        <v>197603.79346306954</v>
      </c>
    </row>
    <row r="16" spans="1:10" x14ac:dyDescent="0.25">
      <c r="A16" s="3">
        <v>41718</v>
      </c>
      <c r="B16" s="3" t="s">
        <v>52</v>
      </c>
      <c r="C16" s="28"/>
      <c r="D16" s="4">
        <v>659</v>
      </c>
      <c r="E16" s="4">
        <f t="shared" si="4"/>
        <v>181671328.61510953</v>
      </c>
      <c r="F16" s="24">
        <f t="shared" si="1"/>
        <v>11</v>
      </c>
      <c r="G16" s="39">
        <v>13.75</v>
      </c>
      <c r="H16" s="26">
        <f t="shared" si="2"/>
        <v>752816.12200096762</v>
      </c>
      <c r="I16" s="26">
        <f t="shared" si="0"/>
        <v>182424144.7371105</v>
      </c>
      <c r="J16" s="26">
        <f t="shared" si="3"/>
        <v>109500.52683650437</v>
      </c>
    </row>
    <row r="17" spans="1:10" x14ac:dyDescent="0.25">
      <c r="A17" s="3">
        <v>41729</v>
      </c>
      <c r="B17" s="3"/>
      <c r="C17" s="4"/>
      <c r="D17" s="4"/>
      <c r="E17" s="4">
        <f t="shared" si="4"/>
        <v>182424144.7371105</v>
      </c>
      <c r="F17" s="24">
        <f t="shared" si="1"/>
        <v>22</v>
      </c>
      <c r="G17" s="39">
        <v>13.75</v>
      </c>
      <c r="H17" s="26">
        <f t="shared" si="2"/>
        <v>1511871.3365198884</v>
      </c>
      <c r="I17" s="26">
        <f t="shared" si="0"/>
        <v>183936016.07363039</v>
      </c>
      <c r="J17" s="26">
        <f t="shared" si="3"/>
        <v>219908.55803925649</v>
      </c>
    </row>
    <row r="18" spans="1:10" x14ac:dyDescent="0.25">
      <c r="A18" s="3">
        <v>41751</v>
      </c>
      <c r="B18" s="3"/>
      <c r="C18" s="28"/>
      <c r="D18" s="4"/>
      <c r="E18" s="4">
        <f t="shared" si="4"/>
        <v>183936016.07363039</v>
      </c>
      <c r="F18" s="24">
        <f t="shared" si="1"/>
        <v>8</v>
      </c>
      <c r="G18" s="39">
        <v>13.75</v>
      </c>
      <c r="H18" s="26">
        <f t="shared" si="2"/>
        <v>554327.71967395453</v>
      </c>
      <c r="I18" s="26">
        <f t="shared" si="0"/>
        <v>184490343.79330435</v>
      </c>
      <c r="J18" s="26">
        <f t="shared" si="3"/>
        <v>80629.486498029772</v>
      </c>
    </row>
    <row r="19" spans="1:10" x14ac:dyDescent="0.25">
      <c r="A19" s="3">
        <v>41759</v>
      </c>
      <c r="B19" s="3"/>
      <c r="C19" s="28"/>
      <c r="D19" s="4"/>
      <c r="E19" s="4">
        <f t="shared" si="4"/>
        <v>184490343.79330435</v>
      </c>
      <c r="F19" s="24">
        <f t="shared" si="1"/>
        <v>31</v>
      </c>
      <c r="G19" s="39">
        <v>13.75</v>
      </c>
      <c r="H19" s="26">
        <f t="shared" si="2"/>
        <v>2154493.3984081089</v>
      </c>
      <c r="I19" s="26">
        <f t="shared" si="0"/>
        <v>186644837.19171247</v>
      </c>
      <c r="J19" s="26">
        <f t="shared" si="3"/>
        <v>313380.85795027041</v>
      </c>
    </row>
    <row r="20" spans="1:10" x14ac:dyDescent="0.25">
      <c r="A20" s="3">
        <v>41790</v>
      </c>
      <c r="B20" s="3"/>
      <c r="C20" s="28"/>
      <c r="D20" s="4"/>
      <c r="E20" s="4">
        <f t="shared" si="4"/>
        <v>186644837.19171247</v>
      </c>
      <c r="F20" s="24">
        <f t="shared" si="1"/>
        <v>30</v>
      </c>
      <c r="G20" s="39">
        <v>13.75</v>
      </c>
      <c r="H20" s="26">
        <f t="shared" si="2"/>
        <v>2109342.3381255176</v>
      </c>
      <c r="I20" s="26">
        <f t="shared" si="0"/>
        <v>188754179.529838</v>
      </c>
      <c r="J20" s="26">
        <f t="shared" si="3"/>
        <v>306813.4310000753</v>
      </c>
    </row>
    <row r="21" spans="1:10" x14ac:dyDescent="0.25">
      <c r="A21" s="3">
        <v>41820</v>
      </c>
      <c r="B21" s="3"/>
      <c r="C21" s="4"/>
      <c r="D21" s="4"/>
      <c r="E21" s="4">
        <f t="shared" si="4"/>
        <v>188754179.529838</v>
      </c>
      <c r="F21" s="24">
        <f t="shared" si="1"/>
        <v>31</v>
      </c>
      <c r="G21" s="39">
        <v>13.75</v>
      </c>
      <c r="H21" s="26">
        <f t="shared" si="2"/>
        <v>2204286.8225916014</v>
      </c>
      <c r="I21" s="26">
        <f t="shared" si="0"/>
        <v>190958466.3524296</v>
      </c>
      <c r="J21" s="26">
        <f t="shared" si="3"/>
        <v>320623.53783150564</v>
      </c>
    </row>
    <row r="22" spans="1:10" x14ac:dyDescent="0.25">
      <c r="A22" s="3">
        <v>41851</v>
      </c>
      <c r="B22" s="3"/>
      <c r="C22" s="4"/>
      <c r="D22" s="4"/>
      <c r="E22" s="4">
        <f t="shared" si="4"/>
        <v>190958466.3524296</v>
      </c>
      <c r="F22" s="24">
        <f t="shared" si="1"/>
        <v>31</v>
      </c>
      <c r="G22" s="39">
        <v>13.75</v>
      </c>
      <c r="H22" s="26">
        <f t="shared" si="2"/>
        <v>2230028.6652800855</v>
      </c>
      <c r="I22" s="26">
        <f t="shared" si="0"/>
        <v>193188495.01770967</v>
      </c>
      <c r="J22" s="26">
        <f t="shared" si="3"/>
        <v>324367.80585892149</v>
      </c>
    </row>
    <row r="23" spans="1:10" x14ac:dyDescent="0.25">
      <c r="A23" s="3">
        <v>41882</v>
      </c>
      <c r="B23" s="3"/>
      <c r="C23" s="4"/>
      <c r="D23" s="4"/>
      <c r="E23" s="4">
        <f t="shared" si="4"/>
        <v>193188495.01770967</v>
      </c>
      <c r="F23" s="24">
        <f t="shared" si="1"/>
        <v>30</v>
      </c>
      <c r="G23" s="39">
        <v>13.75</v>
      </c>
      <c r="H23" s="26">
        <f t="shared" si="2"/>
        <v>2183294.6354741161</v>
      </c>
      <c r="I23" s="26">
        <f t="shared" si="0"/>
        <v>195371789.65318379</v>
      </c>
      <c r="J23" s="26">
        <f t="shared" si="3"/>
        <v>317570.12879623508</v>
      </c>
    </row>
    <row r="24" spans="1:10" x14ac:dyDescent="0.25">
      <c r="A24" s="3">
        <v>41912</v>
      </c>
      <c r="B24" s="3"/>
      <c r="C24" s="4"/>
      <c r="D24" s="4"/>
      <c r="E24" s="4">
        <f t="shared" si="4"/>
        <v>195371789.65318379</v>
      </c>
      <c r="F24" s="24">
        <f t="shared" si="1"/>
        <v>31</v>
      </c>
      <c r="G24" s="39">
        <v>13.75</v>
      </c>
      <c r="H24" s="26">
        <f t="shared" si="2"/>
        <v>2281567.817525194</v>
      </c>
      <c r="I24" s="26">
        <f t="shared" si="0"/>
        <v>197653357.470709</v>
      </c>
      <c r="J24" s="26">
        <f t="shared" si="3"/>
        <v>331864.40982184646</v>
      </c>
    </row>
    <row r="25" spans="1:10" x14ac:dyDescent="0.25">
      <c r="A25" s="3">
        <v>41943</v>
      </c>
      <c r="B25" s="3"/>
      <c r="C25" s="4"/>
      <c r="D25" s="4"/>
      <c r="E25" s="4">
        <f t="shared" si="4"/>
        <v>197653357.470709</v>
      </c>
      <c r="F25" s="24">
        <f t="shared" si="1"/>
        <v>30</v>
      </c>
      <c r="G25" s="39">
        <v>13.75</v>
      </c>
      <c r="H25" s="26">
        <f t="shared" si="2"/>
        <v>2233753.6974429442</v>
      </c>
      <c r="I25" s="26">
        <f t="shared" si="0"/>
        <v>199887111.16815194</v>
      </c>
      <c r="J25" s="26">
        <f t="shared" si="3"/>
        <v>324909.62871897366</v>
      </c>
    </row>
    <row r="26" spans="1:10" x14ac:dyDescent="0.25">
      <c r="A26" s="3">
        <v>41973</v>
      </c>
      <c r="B26" s="3"/>
      <c r="C26" s="4"/>
      <c r="D26" s="4"/>
      <c r="E26" s="4">
        <f t="shared" si="4"/>
        <v>199887111.16815194</v>
      </c>
      <c r="F26" s="24">
        <f t="shared" si="1"/>
        <v>31</v>
      </c>
      <c r="G26" s="39">
        <v>13.75</v>
      </c>
      <c r="H26" s="26">
        <f t="shared" si="2"/>
        <v>2334298.1132993088</v>
      </c>
      <c r="I26" s="26">
        <f t="shared" si="0"/>
        <v>202221409.28145126</v>
      </c>
      <c r="J26" s="26">
        <f t="shared" si="3"/>
        <v>339534.27102535398</v>
      </c>
    </row>
    <row r="27" spans="1:10" x14ac:dyDescent="0.25">
      <c r="A27" s="3">
        <v>42004</v>
      </c>
      <c r="B27" s="3"/>
      <c r="C27" s="4"/>
      <c r="D27" s="4"/>
      <c r="E27" s="4">
        <f t="shared" ref="E27:E32" si="5">I26+C27-D27</f>
        <v>202221409.28145126</v>
      </c>
      <c r="F27" s="24">
        <f t="shared" ref="F27:F32" si="6">A28-A27</f>
        <v>31</v>
      </c>
      <c r="G27" s="39">
        <v>13.75</v>
      </c>
      <c r="H27" s="26">
        <f t="shared" ref="H27:H32" si="7">+E27*F27*G27/36500</f>
        <v>2361558.2385265371</v>
      </c>
      <c r="I27" s="26">
        <f t="shared" ref="I27:I32" si="8">+E27+H27</f>
        <v>204582967.51997778</v>
      </c>
      <c r="J27" s="26">
        <f t="shared" ref="J27:J32" si="9">E27*0.02*F27/365</f>
        <v>343499.38014931447</v>
      </c>
    </row>
    <row r="28" spans="1:10" x14ac:dyDescent="0.25">
      <c r="A28" s="3">
        <v>42035</v>
      </c>
      <c r="B28" s="3"/>
      <c r="C28" s="4"/>
      <c r="D28" s="4"/>
      <c r="E28" s="4">
        <f t="shared" si="5"/>
        <v>204582967.51997778</v>
      </c>
      <c r="F28" s="24">
        <f t="shared" si="6"/>
        <v>18</v>
      </c>
      <c r="G28" s="39">
        <v>13.75</v>
      </c>
      <c r="H28" s="26">
        <f t="shared" si="7"/>
        <v>1387240.6701697125</v>
      </c>
      <c r="I28" s="26">
        <f t="shared" si="8"/>
        <v>205970208.19014749</v>
      </c>
      <c r="J28" s="26">
        <f t="shared" si="9"/>
        <v>201780.46111559452</v>
      </c>
    </row>
    <row r="29" spans="1:10" ht="28.5" x14ac:dyDescent="0.25">
      <c r="A29" s="3">
        <v>42053</v>
      </c>
      <c r="B29" s="3" t="s">
        <v>73</v>
      </c>
      <c r="C29" s="4"/>
      <c r="D29" s="4">
        <v>7500000</v>
      </c>
      <c r="E29" s="4">
        <f t="shared" si="5"/>
        <v>198470208.19014749</v>
      </c>
      <c r="F29" s="24">
        <f t="shared" si="6"/>
        <v>10</v>
      </c>
      <c r="G29" s="39">
        <v>13.75</v>
      </c>
      <c r="H29" s="26">
        <f t="shared" si="7"/>
        <v>747661.7431820624</v>
      </c>
      <c r="I29" s="26">
        <f t="shared" si="8"/>
        <v>199217869.93332955</v>
      </c>
      <c r="J29" s="26">
        <f t="shared" si="9"/>
        <v>108750.7990083</v>
      </c>
    </row>
    <row r="30" spans="1:10" x14ac:dyDescent="0.25">
      <c r="A30" s="3">
        <v>42063</v>
      </c>
      <c r="B30" s="3"/>
      <c r="C30" s="4"/>
      <c r="D30" s="4"/>
      <c r="E30" s="4">
        <f t="shared" si="5"/>
        <v>199217869.93332955</v>
      </c>
      <c r="F30" s="24">
        <f t="shared" si="6"/>
        <v>31</v>
      </c>
      <c r="G30" s="39">
        <v>13.75</v>
      </c>
      <c r="H30" s="26">
        <f t="shared" si="7"/>
        <v>2326482.6591529241</v>
      </c>
      <c r="I30" s="26">
        <f t="shared" si="8"/>
        <v>201544352.59248248</v>
      </c>
      <c r="J30" s="26">
        <f t="shared" si="9"/>
        <v>338397.47769497073</v>
      </c>
    </row>
    <row r="31" spans="1:10" x14ac:dyDescent="0.25">
      <c r="A31" s="3">
        <v>42094</v>
      </c>
      <c r="B31" s="3"/>
      <c r="C31" s="4"/>
      <c r="D31" s="4"/>
      <c r="E31" s="4">
        <f t="shared" si="5"/>
        <v>201544352.59248248</v>
      </c>
      <c r="F31" s="24">
        <f t="shared" si="6"/>
        <v>30</v>
      </c>
      <c r="G31" s="39">
        <v>13.75</v>
      </c>
      <c r="H31" s="26">
        <f t="shared" si="7"/>
        <v>2277727.2724492881</v>
      </c>
      <c r="I31" s="26">
        <f t="shared" si="8"/>
        <v>203822079.86493176</v>
      </c>
      <c r="J31" s="26">
        <f t="shared" si="9"/>
        <v>331305.78508353286</v>
      </c>
    </row>
    <row r="32" spans="1:10" x14ac:dyDescent="0.25">
      <c r="A32" s="3">
        <v>42124</v>
      </c>
      <c r="B32" s="3"/>
      <c r="C32" s="4"/>
      <c r="D32" s="4"/>
      <c r="E32" s="4">
        <f t="shared" si="5"/>
        <v>203822079.86493176</v>
      </c>
      <c r="F32" s="24">
        <f t="shared" si="6"/>
        <v>31</v>
      </c>
      <c r="G32" s="39">
        <v>13.75</v>
      </c>
      <c r="H32" s="26">
        <f t="shared" si="7"/>
        <v>2380251.0011623879</v>
      </c>
      <c r="I32" s="26">
        <f t="shared" si="8"/>
        <v>206202330.86609414</v>
      </c>
      <c r="J32" s="26">
        <f t="shared" si="9"/>
        <v>346218.3274418019</v>
      </c>
    </row>
    <row r="33" spans="1:10" x14ac:dyDescent="0.25">
      <c r="A33" s="3">
        <v>42155</v>
      </c>
      <c r="B33" s="3"/>
      <c r="C33" s="4"/>
      <c r="D33" s="4"/>
      <c r="E33" s="4">
        <f t="shared" si="4"/>
        <v>206202330.86609414</v>
      </c>
      <c r="F33" s="24">
        <f t="shared" si="1"/>
        <v>30</v>
      </c>
      <c r="G33" s="39">
        <v>13.75</v>
      </c>
      <c r="H33" s="26">
        <f t="shared" si="2"/>
        <v>2330368.8077332559</v>
      </c>
      <c r="I33" s="26">
        <f t="shared" si="0"/>
        <v>208532699.67382741</v>
      </c>
      <c r="J33" s="26">
        <f t="shared" si="3"/>
        <v>338962.7356702917</v>
      </c>
    </row>
    <row r="34" spans="1:10" x14ac:dyDescent="0.25">
      <c r="A34" s="3">
        <v>42185</v>
      </c>
      <c r="B34" s="3"/>
      <c r="C34" s="4"/>
      <c r="D34" s="4"/>
      <c r="E34" s="4">
        <f t="shared" si="4"/>
        <v>208532699.67382741</v>
      </c>
      <c r="F34" s="24">
        <f t="shared" si="1"/>
        <v>31</v>
      </c>
      <c r="G34" s="39">
        <v>13.75</v>
      </c>
      <c r="H34" s="26">
        <f t="shared" si="2"/>
        <v>2435262.0064649023</v>
      </c>
      <c r="I34" s="26">
        <f t="shared" si="0"/>
        <v>210967961.68029231</v>
      </c>
      <c r="J34" s="26">
        <f t="shared" si="3"/>
        <v>354219.92821307667</v>
      </c>
    </row>
    <row r="35" spans="1:10" x14ac:dyDescent="0.25">
      <c r="A35" s="3">
        <v>42216</v>
      </c>
      <c r="B35" s="3"/>
      <c r="C35" s="4"/>
      <c r="D35" s="4"/>
      <c r="E35" s="4">
        <f t="shared" si="4"/>
        <v>210967961.68029231</v>
      </c>
      <c r="F35" s="24">
        <f t="shared" si="1"/>
        <v>31</v>
      </c>
      <c r="G35" s="39">
        <v>13.75</v>
      </c>
      <c r="H35" s="26">
        <f t="shared" si="2"/>
        <v>2463701.1963349204</v>
      </c>
      <c r="I35" s="26">
        <f t="shared" si="0"/>
        <v>213431662.87662724</v>
      </c>
      <c r="J35" s="26">
        <f t="shared" si="3"/>
        <v>358356.53764871566</v>
      </c>
    </row>
    <row r="36" spans="1:10" x14ac:dyDescent="0.25">
      <c r="A36" s="3">
        <v>42247</v>
      </c>
      <c r="B36" s="3"/>
      <c r="C36" s="4"/>
      <c r="D36" s="4"/>
      <c r="E36" s="4">
        <f t="shared" si="4"/>
        <v>213431662.87662724</v>
      </c>
      <c r="F36" s="24">
        <f t="shared" si="1"/>
        <v>30</v>
      </c>
      <c r="G36" s="39">
        <v>13.75</v>
      </c>
      <c r="H36" s="26">
        <f t="shared" si="2"/>
        <v>2412070.1626468147</v>
      </c>
      <c r="I36" s="26">
        <f t="shared" si="0"/>
        <v>215843733.03927404</v>
      </c>
      <c r="J36" s="26">
        <f t="shared" si="3"/>
        <v>350846.56911226391</v>
      </c>
    </row>
    <row r="37" spans="1:10" x14ac:dyDescent="0.25">
      <c r="A37" s="3">
        <v>42277</v>
      </c>
      <c r="B37" s="3"/>
      <c r="C37" s="4"/>
      <c r="D37" s="4"/>
      <c r="E37" s="4">
        <f t="shared" si="4"/>
        <v>215843733.03927404</v>
      </c>
      <c r="F37" s="24">
        <f t="shared" si="1"/>
        <v>31</v>
      </c>
      <c r="G37" s="39">
        <v>13.75</v>
      </c>
      <c r="H37" s="26">
        <f t="shared" si="2"/>
        <v>2520640.8550134399</v>
      </c>
      <c r="I37" s="26">
        <f t="shared" si="0"/>
        <v>218364373.89428747</v>
      </c>
      <c r="J37" s="26">
        <f t="shared" si="3"/>
        <v>366638.66982013668</v>
      </c>
    </row>
    <row r="38" spans="1:10" x14ac:dyDescent="0.25">
      <c r="A38" s="3">
        <v>42308</v>
      </c>
      <c r="B38" s="3"/>
      <c r="C38" s="4"/>
      <c r="D38" s="4"/>
      <c r="E38" s="4">
        <f t="shared" si="4"/>
        <v>218364373.89428747</v>
      </c>
      <c r="F38" s="24">
        <f t="shared" si="1"/>
        <v>30</v>
      </c>
      <c r="G38" s="39">
        <v>13.75</v>
      </c>
      <c r="H38" s="26">
        <f t="shared" si="2"/>
        <v>2467816.5542847551</v>
      </c>
      <c r="I38" s="26">
        <f t="shared" si="0"/>
        <v>220832190.44857222</v>
      </c>
      <c r="J38" s="26">
        <f t="shared" si="3"/>
        <v>358955.13516869169</v>
      </c>
    </row>
    <row r="39" spans="1:10" x14ac:dyDescent="0.25">
      <c r="A39" s="3">
        <v>42338</v>
      </c>
      <c r="B39" s="3"/>
      <c r="C39" s="4"/>
      <c r="D39" s="4"/>
      <c r="E39" s="4">
        <f t="shared" si="4"/>
        <v>220832190.44857222</v>
      </c>
      <c r="F39" s="24">
        <f t="shared" si="1"/>
        <v>31</v>
      </c>
      <c r="G39" s="39">
        <v>13.75</v>
      </c>
      <c r="H39" s="26">
        <f t="shared" si="2"/>
        <v>2578896.4706494221</v>
      </c>
      <c r="I39" s="26">
        <f t="shared" si="0"/>
        <v>223411086.91922164</v>
      </c>
      <c r="J39" s="26">
        <f t="shared" si="3"/>
        <v>375112.2139126432</v>
      </c>
    </row>
    <row r="40" spans="1:10" x14ac:dyDescent="0.25">
      <c r="A40" s="3">
        <v>42369</v>
      </c>
      <c r="B40" s="3"/>
      <c r="C40" s="4"/>
      <c r="D40" s="4"/>
      <c r="E40" s="4">
        <f t="shared" si="4"/>
        <v>223411086.91922164</v>
      </c>
      <c r="F40" s="24">
        <f t="shared" si="1"/>
        <v>31</v>
      </c>
      <c r="G40" s="39">
        <v>13.75</v>
      </c>
      <c r="H40" s="26">
        <f t="shared" si="2"/>
        <v>2609013.0355977593</v>
      </c>
      <c r="I40" s="26">
        <f t="shared" si="0"/>
        <v>226020099.95481941</v>
      </c>
      <c r="J40" s="26">
        <f t="shared" si="3"/>
        <v>379492.805177856</v>
      </c>
    </row>
    <row r="41" spans="1:10" x14ac:dyDescent="0.25">
      <c r="A41" s="3">
        <v>42400</v>
      </c>
      <c r="B41" s="3"/>
      <c r="C41" s="4"/>
      <c r="D41" s="4"/>
      <c r="E41" s="4">
        <f t="shared" si="4"/>
        <v>226020099.95481941</v>
      </c>
      <c r="F41" s="24">
        <f t="shared" si="1"/>
        <v>29</v>
      </c>
      <c r="G41" s="39">
        <v>13.75</v>
      </c>
      <c r="H41" s="26">
        <f t="shared" si="2"/>
        <v>2469192.187862582</v>
      </c>
      <c r="I41" s="26">
        <f t="shared" si="0"/>
        <v>228489292.14268199</v>
      </c>
      <c r="J41" s="26">
        <f t="shared" si="3"/>
        <v>359155.22732546646</v>
      </c>
    </row>
    <row r="42" spans="1:10" x14ac:dyDescent="0.25">
      <c r="A42" s="3">
        <v>42429</v>
      </c>
      <c r="B42" s="3"/>
      <c r="C42" s="4"/>
      <c r="D42" s="4"/>
      <c r="E42" s="4">
        <f t="shared" si="4"/>
        <v>228489292.14268199</v>
      </c>
      <c r="F42" s="24">
        <f t="shared" si="1"/>
        <v>31</v>
      </c>
      <c r="G42" s="39">
        <v>13.75</v>
      </c>
      <c r="H42" s="26">
        <f t="shared" si="2"/>
        <v>2668316.7335840599</v>
      </c>
      <c r="I42" s="26">
        <f t="shared" si="0"/>
        <v>231157608.87626603</v>
      </c>
      <c r="J42" s="26">
        <f t="shared" si="3"/>
        <v>388118.79761222698</v>
      </c>
    </row>
    <row r="43" spans="1:10" x14ac:dyDescent="0.25">
      <c r="A43" s="3">
        <v>42460</v>
      </c>
      <c r="B43" s="3"/>
      <c r="C43" s="4"/>
      <c r="D43" s="4"/>
      <c r="E43" s="4">
        <f t="shared" si="4"/>
        <v>231157608.87626603</v>
      </c>
      <c r="F43" s="24">
        <f t="shared" si="1"/>
        <v>30</v>
      </c>
      <c r="G43" s="39">
        <v>13.75</v>
      </c>
      <c r="H43" s="26">
        <f t="shared" si="2"/>
        <v>2612397.6345605408</v>
      </c>
      <c r="I43" s="26">
        <f t="shared" si="0"/>
        <v>233770006.51082659</v>
      </c>
      <c r="J43" s="26">
        <f t="shared" si="3"/>
        <v>379985.11048153322</v>
      </c>
    </row>
    <row r="44" spans="1:10" x14ac:dyDescent="0.25">
      <c r="A44" s="3">
        <v>42490</v>
      </c>
      <c r="B44" s="3"/>
      <c r="C44" s="4"/>
      <c r="D44" s="4"/>
      <c r="E44" s="4">
        <f t="shared" si="4"/>
        <v>233770006.51082659</v>
      </c>
      <c r="F44" s="24">
        <f t="shared" si="1"/>
        <v>31</v>
      </c>
      <c r="G44" s="39">
        <v>13.75</v>
      </c>
      <c r="H44" s="26">
        <f t="shared" si="2"/>
        <v>2729985.350006571</v>
      </c>
      <c r="I44" s="26">
        <f t="shared" si="0"/>
        <v>236499991.86083317</v>
      </c>
      <c r="J44" s="26">
        <f t="shared" si="3"/>
        <v>397088.77818277391</v>
      </c>
    </row>
    <row r="45" spans="1:10" x14ac:dyDescent="0.25">
      <c r="A45" s="3">
        <v>42521</v>
      </c>
      <c r="B45" s="3"/>
      <c r="C45" s="4"/>
      <c r="D45" s="4"/>
      <c r="E45" s="4">
        <f t="shared" si="4"/>
        <v>236499991.86083317</v>
      </c>
      <c r="F45" s="24">
        <f t="shared" si="1"/>
        <v>30</v>
      </c>
      <c r="G45" s="39">
        <v>13.75</v>
      </c>
      <c r="H45" s="26">
        <f t="shared" si="2"/>
        <v>2672773.8806190053</v>
      </c>
      <c r="I45" s="26">
        <f t="shared" si="0"/>
        <v>239172765.74145219</v>
      </c>
      <c r="J45" s="26">
        <f t="shared" si="3"/>
        <v>388767.1099082189</v>
      </c>
    </row>
    <row r="46" spans="1:10" x14ac:dyDescent="0.25">
      <c r="A46" s="3">
        <v>42551</v>
      </c>
      <c r="B46" s="3"/>
      <c r="C46" s="11"/>
      <c r="D46" s="11"/>
      <c r="E46" s="4">
        <f t="shared" si="4"/>
        <v>239172765.74145219</v>
      </c>
      <c r="F46" s="24">
        <f t="shared" si="1"/>
        <v>31</v>
      </c>
      <c r="G46" s="39">
        <v>13.75</v>
      </c>
      <c r="H46" s="26">
        <f t="shared" si="2"/>
        <v>2793079.2163642189</v>
      </c>
      <c r="I46" s="26">
        <f t="shared" si="0"/>
        <v>241965844.95781639</v>
      </c>
      <c r="J46" s="26">
        <f t="shared" si="3"/>
        <v>406266.06783479551</v>
      </c>
    </row>
    <row r="47" spans="1:10" x14ac:dyDescent="0.25">
      <c r="A47" s="3">
        <v>42582</v>
      </c>
      <c r="B47" s="3"/>
      <c r="C47" s="4"/>
      <c r="D47" s="4"/>
      <c r="E47" s="4">
        <f t="shared" si="4"/>
        <v>241965844.95781639</v>
      </c>
      <c r="F47" s="24">
        <f t="shared" si="1"/>
        <v>31</v>
      </c>
      <c r="G47" s="39">
        <v>13.75</v>
      </c>
      <c r="H47" s="26">
        <f t="shared" si="2"/>
        <v>2825697.0250210753</v>
      </c>
      <c r="I47" s="26">
        <f t="shared" si="0"/>
        <v>244791541.98283747</v>
      </c>
      <c r="J47" s="26">
        <f t="shared" si="3"/>
        <v>411010.47636670183</v>
      </c>
    </row>
    <row r="48" spans="1:10" x14ac:dyDescent="0.25">
      <c r="A48" s="3">
        <v>42613</v>
      </c>
      <c r="B48" s="3"/>
      <c r="C48" s="4"/>
      <c r="D48" s="4"/>
      <c r="E48" s="4">
        <f t="shared" si="4"/>
        <v>244791541.98283747</v>
      </c>
      <c r="F48" s="24">
        <f t="shared" si="1"/>
        <v>30</v>
      </c>
      <c r="G48" s="39">
        <v>13.75</v>
      </c>
      <c r="H48" s="26">
        <f t="shared" si="2"/>
        <v>2766479.7552854922</v>
      </c>
      <c r="I48" s="26">
        <f t="shared" si="0"/>
        <v>247558021.73812297</v>
      </c>
      <c r="J48" s="26">
        <f t="shared" si="3"/>
        <v>402397.05531425338</v>
      </c>
    </row>
    <row r="49" spans="1:10" x14ac:dyDescent="0.25">
      <c r="A49" s="3">
        <v>42643</v>
      </c>
      <c r="B49" s="3"/>
      <c r="C49" s="4"/>
      <c r="D49" s="4"/>
      <c r="E49" s="4">
        <f t="shared" ref="E49:E112" si="10">I48+C49-D49</f>
        <v>247558021.73812297</v>
      </c>
      <c r="F49" s="24">
        <f t="shared" ref="F49:F112" si="11">A50-A49</f>
        <v>31</v>
      </c>
      <c r="G49" s="39">
        <v>13.75</v>
      </c>
      <c r="H49" s="26">
        <f t="shared" ref="H49:H112" si="12">+E49*F49*G49/36500</f>
        <v>2891002.9250924638</v>
      </c>
      <c r="I49" s="26">
        <f t="shared" ref="I49:I112" si="13">+E49+H49</f>
        <v>250449024.66321543</v>
      </c>
      <c r="J49" s="26">
        <f t="shared" ref="J49:J112" si="14">E49*0.02*F49/365</f>
        <v>420509.51637708559</v>
      </c>
    </row>
    <row r="50" spans="1:10" x14ac:dyDescent="0.25">
      <c r="A50" s="3">
        <v>42674</v>
      </c>
      <c r="B50" s="3"/>
      <c r="C50" s="4"/>
      <c r="D50" s="4"/>
      <c r="E50" s="4">
        <f t="shared" si="10"/>
        <v>250449024.66321543</v>
      </c>
      <c r="F50" s="24">
        <f t="shared" si="11"/>
        <v>30</v>
      </c>
      <c r="G50" s="39">
        <v>13.75</v>
      </c>
      <c r="H50" s="26">
        <f t="shared" si="12"/>
        <v>2830417.0595500371</v>
      </c>
      <c r="I50" s="26">
        <f t="shared" si="13"/>
        <v>253279441.72276548</v>
      </c>
      <c r="J50" s="26">
        <f t="shared" si="14"/>
        <v>411697.02684364188</v>
      </c>
    </row>
    <row r="51" spans="1:10" x14ac:dyDescent="0.25">
      <c r="A51" s="3">
        <v>42704</v>
      </c>
      <c r="B51" s="3"/>
      <c r="C51" s="4"/>
      <c r="D51" s="4"/>
      <c r="E51" s="4">
        <f t="shared" si="10"/>
        <v>253279441.72276548</v>
      </c>
      <c r="F51" s="24">
        <f t="shared" si="11"/>
        <v>31</v>
      </c>
      <c r="G51" s="39">
        <v>13.75</v>
      </c>
      <c r="H51" s="26">
        <f t="shared" si="12"/>
        <v>2957818.137926816</v>
      </c>
      <c r="I51" s="26">
        <f t="shared" si="13"/>
        <v>256237259.86069229</v>
      </c>
      <c r="J51" s="26">
        <f t="shared" si="14"/>
        <v>430228.09278935503</v>
      </c>
    </row>
    <row r="52" spans="1:10" x14ac:dyDescent="0.25">
      <c r="A52" s="3">
        <v>42735</v>
      </c>
      <c r="B52" s="3"/>
      <c r="C52" s="4"/>
      <c r="D52" s="4"/>
      <c r="E52" s="4">
        <f t="shared" si="10"/>
        <v>256237259.86069229</v>
      </c>
      <c r="F52" s="24">
        <f t="shared" si="11"/>
        <v>31</v>
      </c>
      <c r="G52" s="39">
        <v>13.75</v>
      </c>
      <c r="H52" s="26">
        <f t="shared" si="12"/>
        <v>2992359.7812498654</v>
      </c>
      <c r="I52" s="26">
        <f t="shared" si="13"/>
        <v>259229619.64194214</v>
      </c>
      <c r="J52" s="26">
        <f t="shared" si="14"/>
        <v>435252.33181816223</v>
      </c>
    </row>
    <row r="53" spans="1:10" x14ac:dyDescent="0.25">
      <c r="A53" s="3">
        <v>42766</v>
      </c>
      <c r="B53" s="3"/>
      <c r="C53" s="4"/>
      <c r="D53" s="4"/>
      <c r="E53" s="4">
        <f t="shared" si="10"/>
        <v>259229619.64194214</v>
      </c>
      <c r="F53" s="24">
        <f t="shared" si="11"/>
        <v>28</v>
      </c>
      <c r="G53" s="39">
        <v>13.75</v>
      </c>
      <c r="H53" s="26">
        <f t="shared" si="12"/>
        <v>2734339.8236204861</v>
      </c>
      <c r="I53" s="26">
        <f t="shared" si="13"/>
        <v>261963959.46556264</v>
      </c>
      <c r="J53" s="26">
        <f t="shared" si="14"/>
        <v>397722.15616297972</v>
      </c>
    </row>
    <row r="54" spans="1:10" x14ac:dyDescent="0.25">
      <c r="A54" s="3">
        <v>42794</v>
      </c>
      <c r="B54" s="3"/>
      <c r="C54" s="4"/>
      <c r="D54" s="4"/>
      <c r="E54" s="4">
        <f t="shared" si="10"/>
        <v>261963959.46556264</v>
      </c>
      <c r="F54" s="24">
        <f t="shared" si="11"/>
        <v>31</v>
      </c>
      <c r="G54" s="39">
        <v>13.75</v>
      </c>
      <c r="H54" s="26">
        <f t="shared" si="12"/>
        <v>3059236.6499231802</v>
      </c>
      <c r="I54" s="26">
        <f t="shared" si="13"/>
        <v>265023196.11548582</v>
      </c>
      <c r="J54" s="26">
        <f t="shared" si="14"/>
        <v>444979.87635246257</v>
      </c>
    </row>
    <row r="55" spans="1:10" x14ac:dyDescent="0.25">
      <c r="A55" s="3">
        <v>42825</v>
      </c>
      <c r="B55" s="3"/>
      <c r="C55" s="4"/>
      <c r="D55" s="4"/>
      <c r="E55" s="4">
        <f t="shared" si="10"/>
        <v>265023196.11548582</v>
      </c>
      <c r="F55" s="24">
        <f t="shared" si="11"/>
        <v>30</v>
      </c>
      <c r="G55" s="39">
        <v>13.75</v>
      </c>
      <c r="H55" s="26">
        <f t="shared" si="12"/>
        <v>2995125.1615791209</v>
      </c>
      <c r="I55" s="26">
        <f t="shared" si="13"/>
        <v>268018321.27706495</v>
      </c>
      <c r="J55" s="26">
        <f t="shared" si="14"/>
        <v>435654.56895696302</v>
      </c>
    </row>
    <row r="56" spans="1:10" x14ac:dyDescent="0.25">
      <c r="A56" s="3">
        <v>42855</v>
      </c>
      <c r="B56" s="3"/>
      <c r="C56" s="4"/>
      <c r="D56" s="4"/>
      <c r="E56" s="4">
        <f t="shared" si="10"/>
        <v>268018321.27706495</v>
      </c>
      <c r="F56" s="24">
        <f t="shared" si="11"/>
        <v>31</v>
      </c>
      <c r="G56" s="39">
        <v>13.75</v>
      </c>
      <c r="H56" s="26">
        <f t="shared" si="12"/>
        <v>3129939.9847766827</v>
      </c>
      <c r="I56" s="26">
        <f t="shared" si="13"/>
        <v>271148261.26184165</v>
      </c>
      <c r="J56" s="26">
        <f t="shared" si="14"/>
        <v>455263.99778569938</v>
      </c>
    </row>
    <row r="57" spans="1:10" x14ac:dyDescent="0.25">
      <c r="A57" s="3">
        <v>42886</v>
      </c>
      <c r="B57" s="3"/>
      <c r="C57" s="4"/>
      <c r="D57" s="4"/>
      <c r="E57" s="4">
        <f t="shared" si="10"/>
        <v>271148261.26184165</v>
      </c>
      <c r="F57" s="24">
        <f t="shared" si="11"/>
        <v>30</v>
      </c>
      <c r="G57" s="39">
        <v>13.75</v>
      </c>
      <c r="H57" s="26">
        <f t="shared" si="12"/>
        <v>3064346.7882331419</v>
      </c>
      <c r="I57" s="26">
        <f t="shared" si="13"/>
        <v>274212608.05007482</v>
      </c>
      <c r="J57" s="26">
        <f t="shared" si="14"/>
        <v>445723.16919754795</v>
      </c>
    </row>
    <row r="58" spans="1:10" x14ac:dyDescent="0.25">
      <c r="A58" s="3">
        <v>42916</v>
      </c>
      <c r="B58" s="3"/>
      <c r="C58" s="4"/>
      <c r="D58" s="4"/>
      <c r="E58" s="4">
        <f t="shared" si="10"/>
        <v>274212608.05007482</v>
      </c>
      <c r="F58" s="24">
        <f t="shared" si="11"/>
        <v>31</v>
      </c>
      <c r="G58" s="39">
        <v>13.75</v>
      </c>
      <c r="H58" s="26">
        <f t="shared" si="12"/>
        <v>3202277.3748313533</v>
      </c>
      <c r="I58" s="26">
        <f t="shared" si="13"/>
        <v>277414885.42490619</v>
      </c>
      <c r="J58" s="26">
        <f t="shared" si="14"/>
        <v>465785.79997546948</v>
      </c>
    </row>
    <row r="59" spans="1:10" x14ac:dyDescent="0.25">
      <c r="A59" s="3">
        <v>42947</v>
      </c>
      <c r="B59" s="3"/>
      <c r="C59" s="4"/>
      <c r="D59" s="4"/>
      <c r="E59" s="4">
        <f t="shared" si="10"/>
        <v>277414885.42490619</v>
      </c>
      <c r="F59" s="24">
        <f t="shared" si="11"/>
        <v>31</v>
      </c>
      <c r="G59" s="39">
        <v>13.75</v>
      </c>
      <c r="H59" s="26">
        <f t="shared" si="12"/>
        <v>3239673.8332155142</v>
      </c>
      <c r="I59" s="26">
        <f t="shared" si="13"/>
        <v>280654559.25812173</v>
      </c>
      <c r="J59" s="26">
        <f t="shared" si="14"/>
        <v>471225.28483134753</v>
      </c>
    </row>
    <row r="60" spans="1:10" x14ac:dyDescent="0.25">
      <c r="A60" s="3">
        <v>42978</v>
      </c>
      <c r="B60" s="3"/>
      <c r="C60" s="4"/>
      <c r="D60" s="4"/>
      <c r="E60" s="4">
        <f t="shared" si="10"/>
        <v>280654559.25812173</v>
      </c>
      <c r="F60" s="24">
        <f t="shared" si="11"/>
        <v>30</v>
      </c>
      <c r="G60" s="39">
        <v>13.75</v>
      </c>
      <c r="H60" s="26">
        <f t="shared" si="12"/>
        <v>3171780.9779171292</v>
      </c>
      <c r="I60" s="26">
        <f t="shared" si="13"/>
        <v>283826340.23603886</v>
      </c>
      <c r="J60" s="26">
        <f t="shared" si="14"/>
        <v>461349.96042430965</v>
      </c>
    </row>
    <row r="61" spans="1:10" x14ac:dyDescent="0.25">
      <c r="A61" s="3">
        <v>43008</v>
      </c>
      <c r="B61" s="3"/>
      <c r="C61" s="4"/>
      <c r="D61" s="4"/>
      <c r="E61" s="4">
        <f t="shared" si="10"/>
        <v>283826340.23603886</v>
      </c>
      <c r="F61" s="24">
        <f t="shared" si="11"/>
        <v>31</v>
      </c>
      <c r="G61" s="39">
        <v>13.75</v>
      </c>
      <c r="H61" s="26">
        <f t="shared" si="12"/>
        <v>3314547.32946881</v>
      </c>
      <c r="I61" s="26">
        <f t="shared" si="13"/>
        <v>287140887.56550765</v>
      </c>
      <c r="J61" s="26">
        <f t="shared" si="14"/>
        <v>482115.97519546322</v>
      </c>
    </row>
    <row r="62" spans="1:10" x14ac:dyDescent="0.25">
      <c r="A62" s="3">
        <v>43039</v>
      </c>
      <c r="B62" s="3"/>
      <c r="C62" s="4"/>
      <c r="D62" s="4"/>
      <c r="E62" s="4">
        <f t="shared" si="10"/>
        <v>287140887.56550765</v>
      </c>
      <c r="F62" s="24">
        <f t="shared" si="11"/>
        <v>30</v>
      </c>
      <c r="G62" s="39">
        <v>13.75</v>
      </c>
      <c r="H62" s="26">
        <f t="shared" si="12"/>
        <v>3245085.3731718329</v>
      </c>
      <c r="I62" s="26">
        <f t="shared" si="13"/>
        <v>290385972.93867946</v>
      </c>
      <c r="J62" s="26">
        <f t="shared" si="14"/>
        <v>472012.41791590297</v>
      </c>
    </row>
    <row r="63" spans="1:10" x14ac:dyDescent="0.25">
      <c r="A63" s="3">
        <v>43069</v>
      </c>
      <c r="B63" s="3"/>
      <c r="C63" s="4"/>
      <c r="D63" s="4"/>
      <c r="E63" s="4">
        <f t="shared" si="10"/>
        <v>290385972.93867946</v>
      </c>
      <c r="F63" s="24">
        <f t="shared" si="11"/>
        <v>31</v>
      </c>
      <c r="G63" s="39">
        <v>13.75</v>
      </c>
      <c r="H63" s="26">
        <f t="shared" si="12"/>
        <v>3391151.2593181403</v>
      </c>
      <c r="I63" s="26">
        <f t="shared" si="13"/>
        <v>293777124.19799757</v>
      </c>
      <c r="J63" s="26">
        <f t="shared" si="14"/>
        <v>493258.36499172956</v>
      </c>
    </row>
    <row r="64" spans="1:10" x14ac:dyDescent="0.25">
      <c r="A64" s="3">
        <v>43100</v>
      </c>
      <c r="B64" s="3"/>
      <c r="C64" s="4"/>
      <c r="D64" s="4"/>
      <c r="E64" s="4">
        <f t="shared" si="10"/>
        <v>293777124.19799757</v>
      </c>
      <c r="F64" s="24">
        <f t="shared" si="11"/>
        <v>31</v>
      </c>
      <c r="G64" s="39">
        <v>13.75</v>
      </c>
      <c r="H64" s="26">
        <f t="shared" si="12"/>
        <v>3430753.4024492181</v>
      </c>
      <c r="I64" s="26">
        <f t="shared" si="13"/>
        <v>297207877.60044676</v>
      </c>
      <c r="J64" s="26">
        <f t="shared" si="14"/>
        <v>499018.67671988631</v>
      </c>
    </row>
    <row r="65" spans="1:10" x14ac:dyDescent="0.25">
      <c r="A65" s="3">
        <v>43131</v>
      </c>
      <c r="B65" s="3"/>
      <c r="C65" s="4"/>
      <c r="D65" s="4"/>
      <c r="E65" s="4">
        <f t="shared" si="10"/>
        <v>297207877.60044676</v>
      </c>
      <c r="F65" s="24">
        <f t="shared" si="11"/>
        <v>28</v>
      </c>
      <c r="G65" s="39">
        <v>13.75</v>
      </c>
      <c r="H65" s="26">
        <f t="shared" si="12"/>
        <v>3134932.4075663565</v>
      </c>
      <c r="I65" s="26">
        <f t="shared" si="13"/>
        <v>300342810.00801313</v>
      </c>
      <c r="J65" s="26">
        <f t="shared" si="14"/>
        <v>455990.16837328818</v>
      </c>
    </row>
    <row r="66" spans="1:10" ht="28.5" x14ac:dyDescent="0.25">
      <c r="A66" s="3">
        <v>43159</v>
      </c>
      <c r="B66" s="3" t="s">
        <v>53</v>
      </c>
      <c r="C66" s="4">
        <v>20009.75</v>
      </c>
      <c r="D66" s="4">
        <v>36500</v>
      </c>
      <c r="E66" s="4">
        <f t="shared" si="10"/>
        <v>300326319.75801313</v>
      </c>
      <c r="F66" s="24">
        <f t="shared" si="11"/>
        <v>31</v>
      </c>
      <c r="G66" s="39">
        <v>13.75</v>
      </c>
      <c r="H66" s="26">
        <f t="shared" si="12"/>
        <v>3507235.446489126</v>
      </c>
      <c r="I66" s="26">
        <f t="shared" si="13"/>
        <v>303833555.20450228</v>
      </c>
      <c r="J66" s="26">
        <f t="shared" si="14"/>
        <v>510143.33767114556</v>
      </c>
    </row>
    <row r="67" spans="1:10" ht="28.5" x14ac:dyDescent="0.25">
      <c r="A67" s="3">
        <v>43190</v>
      </c>
      <c r="B67" s="3" t="s">
        <v>54</v>
      </c>
      <c r="C67" s="4">
        <v>2053954</v>
      </c>
      <c r="D67" s="4">
        <v>2054120</v>
      </c>
      <c r="E67" s="4">
        <f t="shared" si="10"/>
        <v>303833389.20450228</v>
      </c>
      <c r="F67" s="24">
        <f t="shared" si="11"/>
        <v>30</v>
      </c>
      <c r="G67" s="39">
        <v>13.75</v>
      </c>
      <c r="H67" s="26">
        <f t="shared" si="12"/>
        <v>3433733.5081330738</v>
      </c>
      <c r="I67" s="26">
        <f t="shared" si="13"/>
        <v>307267122.71263534</v>
      </c>
      <c r="J67" s="26">
        <f t="shared" si="14"/>
        <v>499452.14663753804</v>
      </c>
    </row>
    <row r="68" spans="1:10" x14ac:dyDescent="0.25">
      <c r="A68" s="3">
        <v>43220</v>
      </c>
      <c r="B68" s="3"/>
      <c r="C68" s="4"/>
      <c r="D68" s="4"/>
      <c r="E68" s="4">
        <f t="shared" si="10"/>
        <v>307267122.71263534</v>
      </c>
      <c r="F68" s="24">
        <f t="shared" si="11"/>
        <v>31</v>
      </c>
      <c r="G68" s="39">
        <v>13.75</v>
      </c>
      <c r="H68" s="26">
        <f t="shared" si="12"/>
        <v>3588290.7138701594</v>
      </c>
      <c r="I68" s="26">
        <f t="shared" si="13"/>
        <v>310855413.42650551</v>
      </c>
      <c r="J68" s="26">
        <f t="shared" si="14"/>
        <v>521933.19474475039</v>
      </c>
    </row>
    <row r="69" spans="1:10" x14ac:dyDescent="0.25">
      <c r="A69" s="3">
        <v>43251</v>
      </c>
      <c r="B69" s="3"/>
      <c r="C69" s="4"/>
      <c r="D69" s="4"/>
      <c r="E69" s="4">
        <f t="shared" si="10"/>
        <v>310855413.42650551</v>
      </c>
      <c r="F69" s="24">
        <f t="shared" si="11"/>
        <v>18</v>
      </c>
      <c r="G69" s="39">
        <v>13.75</v>
      </c>
      <c r="H69" s="26">
        <f t="shared" si="12"/>
        <v>2107855.2006317843</v>
      </c>
      <c r="I69" s="26">
        <f t="shared" si="13"/>
        <v>312963268.6271373</v>
      </c>
      <c r="J69" s="26">
        <f t="shared" si="14"/>
        <v>306597.12009189581</v>
      </c>
    </row>
    <row r="70" spans="1:10" ht="42.75" x14ac:dyDescent="0.25">
      <c r="A70" s="3">
        <v>43269</v>
      </c>
      <c r="B70" s="3" t="s">
        <v>55</v>
      </c>
      <c r="C70" s="4">
        <v>26400</v>
      </c>
      <c r="D70" s="4">
        <v>26400</v>
      </c>
      <c r="E70" s="4">
        <f t="shared" si="10"/>
        <v>312963268.6271373</v>
      </c>
      <c r="F70" s="24">
        <f t="shared" si="11"/>
        <v>12</v>
      </c>
      <c r="G70" s="39">
        <v>13.75</v>
      </c>
      <c r="H70" s="26">
        <f t="shared" si="12"/>
        <v>1414765.460917196</v>
      </c>
      <c r="I70" s="26">
        <f t="shared" si="13"/>
        <v>314378034.08805448</v>
      </c>
      <c r="J70" s="26">
        <f t="shared" si="14"/>
        <v>205784.06704250124</v>
      </c>
    </row>
    <row r="71" spans="1:10" x14ac:dyDescent="0.25">
      <c r="A71" s="3">
        <v>43281</v>
      </c>
      <c r="B71" s="3"/>
      <c r="C71" s="4"/>
      <c r="D71" s="4"/>
      <c r="E71" s="4">
        <f t="shared" si="10"/>
        <v>314378034.08805448</v>
      </c>
      <c r="F71" s="24">
        <f t="shared" si="11"/>
        <v>31</v>
      </c>
      <c r="G71" s="39">
        <v>13.75</v>
      </c>
      <c r="H71" s="26">
        <f t="shared" si="12"/>
        <v>3671332.5213707732</v>
      </c>
      <c r="I71" s="26">
        <f t="shared" si="13"/>
        <v>318049366.60942525</v>
      </c>
      <c r="J71" s="26">
        <f t="shared" si="14"/>
        <v>534012.00310847617</v>
      </c>
    </row>
    <row r="72" spans="1:10" x14ac:dyDescent="0.25">
      <c r="A72" s="3">
        <v>43312</v>
      </c>
      <c r="B72" s="3"/>
      <c r="C72" s="4"/>
      <c r="D72" s="4"/>
      <c r="E72" s="4">
        <f t="shared" si="10"/>
        <v>318049366.60942525</v>
      </c>
      <c r="F72" s="24">
        <f t="shared" si="11"/>
        <v>31</v>
      </c>
      <c r="G72" s="39">
        <v>13.75</v>
      </c>
      <c r="H72" s="26">
        <f t="shared" si="12"/>
        <v>3714206.6443086993</v>
      </c>
      <c r="I72" s="26">
        <f t="shared" si="13"/>
        <v>321763573.25373393</v>
      </c>
      <c r="J72" s="26">
        <f t="shared" si="14"/>
        <v>540248.23917217436</v>
      </c>
    </row>
    <row r="73" spans="1:10" x14ac:dyDescent="0.25">
      <c r="A73" s="3">
        <v>43343</v>
      </c>
      <c r="B73" s="3"/>
      <c r="C73" s="4"/>
      <c r="D73" s="4"/>
      <c r="E73" s="4">
        <f t="shared" si="10"/>
        <v>321763573.25373393</v>
      </c>
      <c r="F73" s="24">
        <f t="shared" si="11"/>
        <v>30</v>
      </c>
      <c r="G73" s="39">
        <v>13.75</v>
      </c>
      <c r="H73" s="26">
        <f t="shared" si="12"/>
        <v>3636369.1497853496</v>
      </c>
      <c r="I73" s="26">
        <f t="shared" si="13"/>
        <v>325399942.40351927</v>
      </c>
      <c r="J73" s="26">
        <f t="shared" si="14"/>
        <v>528926.42178695998</v>
      </c>
    </row>
    <row r="74" spans="1:10" x14ac:dyDescent="0.25">
      <c r="A74" s="3">
        <v>43373</v>
      </c>
      <c r="B74" s="3"/>
      <c r="C74" s="4"/>
      <c r="D74" s="4"/>
      <c r="E74" s="4">
        <f t="shared" si="10"/>
        <v>325399942.40351927</v>
      </c>
      <c r="F74" s="24">
        <f t="shared" si="11"/>
        <v>31</v>
      </c>
      <c r="G74" s="39">
        <v>13.75</v>
      </c>
      <c r="H74" s="26">
        <f t="shared" si="12"/>
        <v>3800047.2725890437</v>
      </c>
      <c r="I74" s="26">
        <f t="shared" si="13"/>
        <v>329199989.6761083</v>
      </c>
      <c r="J74" s="26">
        <f t="shared" si="14"/>
        <v>552734.14874022454</v>
      </c>
    </row>
    <row r="75" spans="1:10" x14ac:dyDescent="0.25">
      <c r="A75" s="3">
        <v>43404</v>
      </c>
      <c r="B75" s="3"/>
      <c r="C75" s="4"/>
      <c r="D75" s="4"/>
      <c r="E75" s="4">
        <f t="shared" si="10"/>
        <v>329199989.6761083</v>
      </c>
      <c r="F75" s="24">
        <f t="shared" si="11"/>
        <v>5</v>
      </c>
      <c r="G75" s="39">
        <v>13.75</v>
      </c>
      <c r="H75" s="26">
        <f t="shared" si="12"/>
        <v>620068.4737049985</v>
      </c>
      <c r="I75" s="26">
        <f t="shared" si="13"/>
        <v>329820058.14981329</v>
      </c>
      <c r="J75" s="26">
        <f t="shared" si="14"/>
        <v>90191.777993454321</v>
      </c>
    </row>
    <row r="76" spans="1:10" ht="28.5" x14ac:dyDescent="0.25">
      <c r="A76" s="3">
        <v>43409</v>
      </c>
      <c r="B76" s="3" t="s">
        <v>56</v>
      </c>
      <c r="C76" s="4">
        <v>189881</v>
      </c>
      <c r="D76" s="4">
        <v>216577</v>
      </c>
      <c r="E76" s="4">
        <f t="shared" si="10"/>
        <v>329793362.14981329</v>
      </c>
      <c r="F76" s="24">
        <f t="shared" si="11"/>
        <v>25</v>
      </c>
      <c r="G76" s="39">
        <v>13.75</v>
      </c>
      <c r="H76" s="26">
        <f t="shared" si="12"/>
        <v>3105930.6366848857</v>
      </c>
      <c r="I76" s="26">
        <f t="shared" si="13"/>
        <v>332899292.78649819</v>
      </c>
      <c r="J76" s="26">
        <f t="shared" si="14"/>
        <v>451771.72897234699</v>
      </c>
    </row>
    <row r="77" spans="1:10" x14ac:dyDescent="0.25">
      <c r="A77" s="3">
        <v>43434</v>
      </c>
      <c r="B77" s="3"/>
      <c r="C77" s="4"/>
      <c r="D77" s="4"/>
      <c r="E77" s="4">
        <f t="shared" si="10"/>
        <v>332899292.78649819</v>
      </c>
      <c r="F77" s="24">
        <f t="shared" si="11"/>
        <v>10</v>
      </c>
      <c r="G77" s="39">
        <v>13.75</v>
      </c>
      <c r="H77" s="26">
        <f t="shared" si="12"/>
        <v>1254072.6783053013</v>
      </c>
      <c r="I77" s="26">
        <f t="shared" si="13"/>
        <v>334153365.46480352</v>
      </c>
      <c r="J77" s="26">
        <f t="shared" si="14"/>
        <v>182410.57138986202</v>
      </c>
    </row>
    <row r="78" spans="1:10" x14ac:dyDescent="0.25">
      <c r="A78" s="3">
        <v>43444</v>
      </c>
      <c r="B78" s="3"/>
      <c r="C78" s="4"/>
      <c r="D78" s="4"/>
      <c r="E78" s="4">
        <f t="shared" si="10"/>
        <v>334153365.46480352</v>
      </c>
      <c r="F78" s="24">
        <f t="shared" si="11"/>
        <v>21</v>
      </c>
      <c r="G78" s="39">
        <v>13.75</v>
      </c>
      <c r="H78" s="26">
        <f t="shared" si="12"/>
        <v>2643473.5418619732</v>
      </c>
      <c r="I78" s="26">
        <f t="shared" si="13"/>
        <v>336796839.00666547</v>
      </c>
      <c r="J78" s="26">
        <f t="shared" si="14"/>
        <v>384505.24245265062</v>
      </c>
    </row>
    <row r="79" spans="1:10" x14ac:dyDescent="0.25">
      <c r="A79" s="3">
        <v>43465</v>
      </c>
      <c r="B79" s="3"/>
      <c r="C79" s="4"/>
      <c r="D79" s="4"/>
      <c r="E79" s="4">
        <f t="shared" si="10"/>
        <v>336796839.00666547</v>
      </c>
      <c r="F79" s="24">
        <f t="shared" si="11"/>
        <v>19</v>
      </c>
      <c r="G79" s="39">
        <v>13.75</v>
      </c>
      <c r="H79" s="26">
        <f t="shared" si="12"/>
        <v>2410634.9093285305</v>
      </c>
      <c r="I79" s="26">
        <f t="shared" si="13"/>
        <v>339207473.91599399</v>
      </c>
      <c r="J79" s="26">
        <f t="shared" si="14"/>
        <v>350637.8049932408</v>
      </c>
    </row>
    <row r="80" spans="1:10" ht="28.5" x14ac:dyDescent="0.25">
      <c r="A80" s="3">
        <v>43484</v>
      </c>
      <c r="B80" s="3" t="s">
        <v>57</v>
      </c>
      <c r="C80" s="4"/>
      <c r="D80" s="4">
        <v>88327</v>
      </c>
      <c r="E80" s="4">
        <f t="shared" si="10"/>
        <v>339119146.91599399</v>
      </c>
      <c r="F80" s="24">
        <f t="shared" si="11"/>
        <v>12</v>
      </c>
      <c r="G80" s="39">
        <v>13.75</v>
      </c>
      <c r="H80" s="26">
        <f t="shared" si="12"/>
        <v>1533004.3627709318</v>
      </c>
      <c r="I80" s="26">
        <f t="shared" si="13"/>
        <v>340652151.2787649</v>
      </c>
      <c r="J80" s="26">
        <f t="shared" si="14"/>
        <v>222982.45276668097</v>
      </c>
    </row>
    <row r="81" spans="1:10" x14ac:dyDescent="0.25">
      <c r="A81" s="3">
        <v>43496</v>
      </c>
      <c r="B81" s="3"/>
      <c r="C81" s="4"/>
      <c r="D81" s="4"/>
      <c r="E81" s="4">
        <f t="shared" si="10"/>
        <v>340652151.2787649</v>
      </c>
      <c r="F81" s="24">
        <f t="shared" si="11"/>
        <v>28</v>
      </c>
      <c r="G81" s="39">
        <v>13.75</v>
      </c>
      <c r="H81" s="26">
        <f t="shared" si="12"/>
        <v>3593180.2258171095</v>
      </c>
      <c r="I81" s="26">
        <f t="shared" si="13"/>
        <v>344245331.50458199</v>
      </c>
      <c r="J81" s="26">
        <f t="shared" si="14"/>
        <v>522644.39648248866</v>
      </c>
    </row>
    <row r="82" spans="1:10" x14ac:dyDescent="0.25">
      <c r="A82" s="3">
        <v>43524</v>
      </c>
      <c r="B82" s="3"/>
      <c r="C82" s="4"/>
      <c r="D82" s="4"/>
      <c r="E82" s="4">
        <f t="shared" si="10"/>
        <v>344245331.50458199</v>
      </c>
      <c r="F82" s="24">
        <f t="shared" si="11"/>
        <v>31</v>
      </c>
      <c r="G82" s="39">
        <v>13.75</v>
      </c>
      <c r="H82" s="26">
        <f t="shared" si="12"/>
        <v>4020125.2754473449</v>
      </c>
      <c r="I82" s="26">
        <f t="shared" si="13"/>
        <v>348265456.78002936</v>
      </c>
      <c r="J82" s="26">
        <f t="shared" si="14"/>
        <v>584745.49461052287</v>
      </c>
    </row>
    <row r="83" spans="1:10" x14ac:dyDescent="0.25">
      <c r="A83" s="3">
        <v>43555</v>
      </c>
      <c r="B83" s="3"/>
      <c r="C83" s="4"/>
      <c r="D83" s="4"/>
      <c r="E83" s="4">
        <f t="shared" si="10"/>
        <v>348265456.78002936</v>
      </c>
      <c r="F83" s="24">
        <f t="shared" si="11"/>
        <v>30</v>
      </c>
      <c r="G83" s="39">
        <v>13.75</v>
      </c>
      <c r="H83" s="26">
        <f t="shared" si="12"/>
        <v>3935876.7375825238</v>
      </c>
      <c r="I83" s="26">
        <f t="shared" si="13"/>
        <v>352201333.51761186</v>
      </c>
      <c r="J83" s="26">
        <f t="shared" si="14"/>
        <v>572491.16183018533</v>
      </c>
    </row>
    <row r="84" spans="1:10" x14ac:dyDescent="0.25">
      <c r="A84" s="3">
        <v>43585</v>
      </c>
      <c r="B84" s="3"/>
      <c r="C84" s="4"/>
      <c r="D84" s="4"/>
      <c r="E84" s="4">
        <f t="shared" si="10"/>
        <v>352201333.51761186</v>
      </c>
      <c r="F84" s="24">
        <f t="shared" si="11"/>
        <v>31</v>
      </c>
      <c r="G84" s="39">
        <v>13.75</v>
      </c>
      <c r="H84" s="26">
        <f t="shared" si="12"/>
        <v>4113036.120873481</v>
      </c>
      <c r="I84" s="26">
        <f t="shared" si="13"/>
        <v>356314369.63848531</v>
      </c>
      <c r="J84" s="26">
        <f t="shared" si="14"/>
        <v>598259.79939977906</v>
      </c>
    </row>
    <row r="85" spans="1:10" x14ac:dyDescent="0.25">
      <c r="A85" s="3">
        <v>43616</v>
      </c>
      <c r="B85" s="3"/>
      <c r="C85" s="4"/>
      <c r="D85" s="4"/>
      <c r="E85" s="4">
        <f t="shared" si="10"/>
        <v>356314369.63848531</v>
      </c>
      <c r="F85" s="24">
        <f t="shared" si="11"/>
        <v>30</v>
      </c>
      <c r="G85" s="39">
        <v>13.75</v>
      </c>
      <c r="H85" s="26">
        <f t="shared" si="12"/>
        <v>4026840.4787911018</v>
      </c>
      <c r="I85" s="26">
        <f t="shared" si="13"/>
        <v>360341210.11727643</v>
      </c>
      <c r="J85" s="26">
        <f t="shared" si="14"/>
        <v>585722.25146052381</v>
      </c>
    </row>
    <row r="86" spans="1:10" x14ac:dyDescent="0.25">
      <c r="A86" s="3">
        <v>43646</v>
      </c>
      <c r="B86" s="3"/>
      <c r="C86" s="4"/>
      <c r="D86" s="4"/>
      <c r="E86" s="4">
        <f t="shared" si="10"/>
        <v>360341210.11727643</v>
      </c>
      <c r="F86" s="24">
        <f t="shared" si="11"/>
        <v>26</v>
      </c>
      <c r="G86" s="39">
        <v>13.75</v>
      </c>
      <c r="H86" s="26">
        <f t="shared" si="12"/>
        <v>3529369.3867651047</v>
      </c>
      <c r="I86" s="26">
        <f t="shared" si="13"/>
        <v>363870579.50404155</v>
      </c>
      <c r="J86" s="26">
        <f t="shared" si="14"/>
        <v>513362.81989310612</v>
      </c>
    </row>
    <row r="87" spans="1:10" ht="28.5" x14ac:dyDescent="0.25">
      <c r="A87" s="3">
        <v>43672</v>
      </c>
      <c r="B87" s="3" t="s">
        <v>58</v>
      </c>
      <c r="C87" s="4"/>
      <c r="D87" s="4">
        <v>1420</v>
      </c>
      <c r="E87" s="4">
        <f t="shared" si="10"/>
        <v>363869159.50404155</v>
      </c>
      <c r="F87" s="24">
        <f t="shared" si="11"/>
        <v>5</v>
      </c>
      <c r="G87" s="39">
        <v>13.75</v>
      </c>
      <c r="H87" s="26">
        <f t="shared" si="12"/>
        <v>685369.99221651664</v>
      </c>
      <c r="I87" s="26">
        <f t="shared" si="13"/>
        <v>364554529.49625808</v>
      </c>
      <c r="J87" s="26">
        <f t="shared" si="14"/>
        <v>99690.180686038773</v>
      </c>
    </row>
    <row r="88" spans="1:10" x14ac:dyDescent="0.25">
      <c r="A88" s="3">
        <v>43677</v>
      </c>
      <c r="B88" s="3"/>
      <c r="C88" s="4"/>
      <c r="D88" s="4"/>
      <c r="E88" s="4">
        <f t="shared" si="10"/>
        <v>364554529.49625808</v>
      </c>
      <c r="F88" s="24">
        <f t="shared" si="11"/>
        <v>31</v>
      </c>
      <c r="G88" s="39">
        <v>13.75</v>
      </c>
      <c r="H88" s="26">
        <f t="shared" si="12"/>
        <v>4257297.7588432878</v>
      </c>
      <c r="I88" s="26">
        <f t="shared" si="13"/>
        <v>368811827.25510138</v>
      </c>
      <c r="J88" s="26">
        <f t="shared" si="14"/>
        <v>619243.31037720549</v>
      </c>
    </row>
    <row r="89" spans="1:10" x14ac:dyDescent="0.25">
      <c r="A89" s="3">
        <v>43708</v>
      </c>
      <c r="B89" s="3"/>
      <c r="C89" s="4"/>
      <c r="D89" s="4"/>
      <c r="E89" s="4">
        <f t="shared" si="10"/>
        <v>368811827.25510138</v>
      </c>
      <c r="F89" s="24">
        <f t="shared" si="11"/>
        <v>30</v>
      </c>
      <c r="G89" s="39">
        <v>13.75</v>
      </c>
      <c r="H89" s="26">
        <f t="shared" si="12"/>
        <v>4168078.8696638173</v>
      </c>
      <c r="I89" s="26">
        <f t="shared" si="13"/>
        <v>372979906.12476522</v>
      </c>
      <c r="J89" s="26">
        <f t="shared" si="14"/>
        <v>606266.01740564615</v>
      </c>
    </row>
    <row r="90" spans="1:10" x14ac:dyDescent="0.25">
      <c r="A90" s="3">
        <v>43738</v>
      </c>
      <c r="B90" s="3"/>
      <c r="C90" s="4"/>
      <c r="D90" s="4"/>
      <c r="E90" s="4">
        <f t="shared" si="10"/>
        <v>372979906.12476522</v>
      </c>
      <c r="F90" s="24">
        <f t="shared" si="11"/>
        <v>31</v>
      </c>
      <c r="G90" s="39">
        <v>13.75</v>
      </c>
      <c r="H90" s="26">
        <f t="shared" si="12"/>
        <v>4355689.9996077036</v>
      </c>
      <c r="I90" s="26">
        <f t="shared" si="13"/>
        <v>377335596.1243729</v>
      </c>
      <c r="J90" s="26">
        <f t="shared" si="14"/>
        <v>633554.90903384786</v>
      </c>
    </row>
    <row r="91" spans="1:10" x14ac:dyDescent="0.25">
      <c r="A91" s="3">
        <v>43769</v>
      </c>
      <c r="B91" s="3"/>
      <c r="C91" s="4"/>
      <c r="D91" s="4"/>
      <c r="E91" s="4">
        <f t="shared" si="10"/>
        <v>377335596.1243729</v>
      </c>
      <c r="F91" s="24">
        <f t="shared" si="11"/>
        <v>30</v>
      </c>
      <c r="G91" s="39">
        <v>13.75</v>
      </c>
      <c r="H91" s="26">
        <f t="shared" si="12"/>
        <v>4264409.1342822965</v>
      </c>
      <c r="I91" s="26">
        <f t="shared" si="13"/>
        <v>381600005.25865519</v>
      </c>
      <c r="J91" s="26">
        <f t="shared" si="14"/>
        <v>620277.69225924322</v>
      </c>
    </row>
    <row r="92" spans="1:10" x14ac:dyDescent="0.25">
      <c r="A92" s="3">
        <v>43799</v>
      </c>
      <c r="B92" s="3"/>
      <c r="C92" s="4"/>
      <c r="D92" s="4"/>
      <c r="E92" s="4">
        <f t="shared" si="10"/>
        <v>381600005.25865519</v>
      </c>
      <c r="F92" s="24">
        <f t="shared" si="11"/>
        <v>31</v>
      </c>
      <c r="G92" s="39">
        <v>13.75</v>
      </c>
      <c r="H92" s="26">
        <f t="shared" si="12"/>
        <v>4456356.2257945687</v>
      </c>
      <c r="I92" s="26">
        <f t="shared" si="13"/>
        <v>386056361.48444974</v>
      </c>
      <c r="J92" s="26">
        <f t="shared" si="14"/>
        <v>648197.2692064828</v>
      </c>
    </row>
    <row r="93" spans="1:10" x14ac:dyDescent="0.25">
      <c r="A93" s="3">
        <v>43830</v>
      </c>
      <c r="B93" s="3"/>
      <c r="C93" s="4"/>
      <c r="D93" s="4"/>
      <c r="E93" s="4">
        <f t="shared" si="10"/>
        <v>386056361.48444974</v>
      </c>
      <c r="F93" s="24">
        <f t="shared" si="11"/>
        <v>31</v>
      </c>
      <c r="G93" s="39">
        <v>13.75</v>
      </c>
      <c r="H93" s="26">
        <f t="shared" si="12"/>
        <v>4508397.9200752517</v>
      </c>
      <c r="I93" s="26">
        <f t="shared" si="13"/>
        <v>390564759.40452498</v>
      </c>
      <c r="J93" s="26">
        <f t="shared" si="14"/>
        <v>655766.97019276395</v>
      </c>
    </row>
    <row r="94" spans="1:10" x14ac:dyDescent="0.25">
      <c r="A94" s="3">
        <v>43861</v>
      </c>
      <c r="B94" s="3"/>
      <c r="C94" s="4"/>
      <c r="D94" s="4"/>
      <c r="E94" s="4">
        <f t="shared" si="10"/>
        <v>390564759.40452498</v>
      </c>
      <c r="F94" s="24">
        <f t="shared" si="11"/>
        <v>29</v>
      </c>
      <c r="G94" s="39">
        <v>13.75</v>
      </c>
      <c r="H94" s="26">
        <f t="shared" si="12"/>
        <v>4266786.2414398445</v>
      </c>
      <c r="I94" s="26">
        <f t="shared" si="13"/>
        <v>394831545.6459648</v>
      </c>
      <c r="J94" s="26">
        <f t="shared" si="14"/>
        <v>620623.45330034103</v>
      </c>
    </row>
    <row r="95" spans="1:10" x14ac:dyDescent="0.25">
      <c r="A95" s="3">
        <v>43890</v>
      </c>
      <c r="B95" s="3"/>
      <c r="C95" s="4"/>
      <c r="D95" s="4"/>
      <c r="E95" s="4">
        <f t="shared" si="10"/>
        <v>394831545.6459648</v>
      </c>
      <c r="F95" s="24">
        <f t="shared" si="11"/>
        <v>31</v>
      </c>
      <c r="G95" s="39">
        <v>13.75</v>
      </c>
      <c r="H95" s="26">
        <f t="shared" si="12"/>
        <v>4610875.2419614382</v>
      </c>
      <c r="I95" s="26">
        <f t="shared" si="13"/>
        <v>399442420.88792622</v>
      </c>
      <c r="J95" s="26">
        <f t="shared" si="14"/>
        <v>670672.76246711833</v>
      </c>
    </row>
    <row r="96" spans="1:10" x14ac:dyDescent="0.25">
      <c r="A96" s="3">
        <v>43921</v>
      </c>
      <c r="B96" s="3"/>
      <c r="C96" s="4"/>
      <c r="D96" s="4"/>
      <c r="E96" s="4">
        <f t="shared" si="10"/>
        <v>399442420.88792622</v>
      </c>
      <c r="F96" s="24">
        <f t="shared" si="11"/>
        <v>30</v>
      </c>
      <c r="G96" s="39">
        <v>13.75</v>
      </c>
      <c r="H96" s="26">
        <f t="shared" si="12"/>
        <v>4514246.5374320429</v>
      </c>
      <c r="I96" s="26">
        <f t="shared" si="13"/>
        <v>403956667.42535824</v>
      </c>
      <c r="J96" s="26">
        <f t="shared" si="14"/>
        <v>656617.67817193351</v>
      </c>
    </row>
    <row r="97" spans="1:10" x14ac:dyDescent="0.25">
      <c r="A97" s="3">
        <v>43951</v>
      </c>
      <c r="B97" s="3"/>
      <c r="C97" s="4"/>
      <c r="D97" s="4"/>
      <c r="E97" s="4">
        <f t="shared" si="10"/>
        <v>403956667.42535824</v>
      </c>
      <c r="F97" s="24">
        <f t="shared" si="11"/>
        <v>31</v>
      </c>
      <c r="G97" s="39">
        <v>13.75</v>
      </c>
      <c r="H97" s="26">
        <f t="shared" si="12"/>
        <v>4717439.1641112044</v>
      </c>
      <c r="I97" s="26">
        <f t="shared" si="13"/>
        <v>408674106.58946943</v>
      </c>
      <c r="J97" s="26">
        <f t="shared" si="14"/>
        <v>686172.96932526608</v>
      </c>
    </row>
    <row r="98" spans="1:10" x14ac:dyDescent="0.25">
      <c r="A98" s="3">
        <v>43982</v>
      </c>
      <c r="B98" s="3"/>
      <c r="C98" s="4"/>
      <c r="D98" s="4"/>
      <c r="E98" s="4">
        <f t="shared" si="10"/>
        <v>408674106.58946943</v>
      </c>
      <c r="F98" s="24">
        <f t="shared" si="11"/>
        <v>30</v>
      </c>
      <c r="G98" s="39">
        <v>13.75</v>
      </c>
      <c r="H98" s="26">
        <f t="shared" si="12"/>
        <v>4618577.2320042774</v>
      </c>
      <c r="I98" s="26">
        <f t="shared" si="13"/>
        <v>413292683.82147372</v>
      </c>
      <c r="J98" s="26">
        <f t="shared" si="14"/>
        <v>671793.05192789505</v>
      </c>
    </row>
    <row r="99" spans="1:10" x14ac:dyDescent="0.25">
      <c r="A99" s="3">
        <v>44012</v>
      </c>
      <c r="B99" s="3"/>
      <c r="C99" s="4"/>
      <c r="D99" s="4"/>
      <c r="E99" s="4">
        <f t="shared" si="10"/>
        <v>413292683.82147372</v>
      </c>
      <c r="F99" s="24">
        <f t="shared" si="11"/>
        <v>31</v>
      </c>
      <c r="G99" s="39">
        <v>13.75</v>
      </c>
      <c r="H99" s="26">
        <f t="shared" si="12"/>
        <v>4826465.9309288543</v>
      </c>
      <c r="I99" s="26">
        <f t="shared" si="13"/>
        <v>418119149.75240254</v>
      </c>
      <c r="J99" s="26">
        <f t="shared" si="14"/>
        <v>702031.40813510609</v>
      </c>
    </row>
    <row r="100" spans="1:10" x14ac:dyDescent="0.25">
      <c r="A100" s="3">
        <v>44043</v>
      </c>
      <c r="B100" s="3"/>
      <c r="C100" s="4"/>
      <c r="D100" s="4"/>
      <c r="E100" s="4">
        <f t="shared" si="10"/>
        <v>418119149.75240254</v>
      </c>
      <c r="F100" s="24">
        <f t="shared" si="11"/>
        <v>31</v>
      </c>
      <c r="G100" s="39">
        <v>13.75</v>
      </c>
      <c r="H100" s="26">
        <f t="shared" si="12"/>
        <v>4882829.7967660706</v>
      </c>
      <c r="I100" s="26">
        <f t="shared" si="13"/>
        <v>423001979.54916859</v>
      </c>
      <c r="J100" s="26">
        <f t="shared" si="14"/>
        <v>710229.78862051934</v>
      </c>
    </row>
    <row r="101" spans="1:10" x14ac:dyDescent="0.25">
      <c r="A101" s="3">
        <v>44074</v>
      </c>
      <c r="B101" s="3"/>
      <c r="C101" s="4"/>
      <c r="D101" s="4"/>
      <c r="E101" s="4">
        <f t="shared" si="10"/>
        <v>423001979.54916859</v>
      </c>
      <c r="F101" s="24">
        <f t="shared" si="11"/>
        <v>17</v>
      </c>
      <c r="G101" s="39">
        <v>13.75</v>
      </c>
      <c r="H101" s="26">
        <f t="shared" si="12"/>
        <v>2708951.0334141962</v>
      </c>
      <c r="I101" s="26">
        <f t="shared" si="13"/>
        <v>425710930.58258277</v>
      </c>
      <c r="J101" s="26">
        <f t="shared" si="14"/>
        <v>394029.24122388306</v>
      </c>
    </row>
    <row r="102" spans="1:10" ht="28.5" x14ac:dyDescent="0.25">
      <c r="A102" s="3">
        <v>44091</v>
      </c>
      <c r="B102" s="3" t="s">
        <v>59</v>
      </c>
      <c r="C102" s="4"/>
      <c r="D102" s="4">
        <v>1987</v>
      </c>
      <c r="E102" s="4">
        <f t="shared" si="10"/>
        <v>425708943.58258277</v>
      </c>
      <c r="F102" s="24">
        <f t="shared" si="11"/>
        <v>13</v>
      </c>
      <c r="G102" s="39">
        <v>13.75</v>
      </c>
      <c r="H102" s="26">
        <f t="shared" si="12"/>
        <v>2084807.4976818266</v>
      </c>
      <c r="I102" s="26">
        <f t="shared" si="13"/>
        <v>427793751.08026463</v>
      </c>
      <c r="J102" s="26">
        <f t="shared" si="14"/>
        <v>303244.72693553841</v>
      </c>
    </row>
    <row r="103" spans="1:10" x14ac:dyDescent="0.25">
      <c r="A103" s="3">
        <v>44104</v>
      </c>
      <c r="B103" s="3"/>
      <c r="C103" s="4"/>
      <c r="D103" s="4"/>
      <c r="E103" s="4">
        <f t="shared" si="10"/>
        <v>427793751.08026463</v>
      </c>
      <c r="F103" s="24">
        <f t="shared" si="11"/>
        <v>31</v>
      </c>
      <c r="G103" s="39">
        <v>13.75</v>
      </c>
      <c r="H103" s="26">
        <f t="shared" si="12"/>
        <v>4995810.5862455564</v>
      </c>
      <c r="I103" s="26">
        <f t="shared" si="13"/>
        <v>432789561.66651016</v>
      </c>
      <c r="J103" s="26">
        <f t="shared" si="14"/>
        <v>726663.35799935367</v>
      </c>
    </row>
    <row r="104" spans="1:10" x14ac:dyDescent="0.25">
      <c r="A104" s="3">
        <v>44135</v>
      </c>
      <c r="B104" s="3"/>
      <c r="C104" s="4"/>
      <c r="D104" s="4"/>
      <c r="E104" s="4">
        <f t="shared" si="10"/>
        <v>432789561.66651016</v>
      </c>
      <c r="F104" s="24">
        <f t="shared" si="11"/>
        <v>30</v>
      </c>
      <c r="G104" s="39">
        <v>13.75</v>
      </c>
      <c r="H104" s="26">
        <f t="shared" si="12"/>
        <v>4891114.9092448065</v>
      </c>
      <c r="I104" s="26">
        <f t="shared" si="13"/>
        <v>437680676.575755</v>
      </c>
      <c r="J104" s="26">
        <f t="shared" si="14"/>
        <v>711434.89589015371</v>
      </c>
    </row>
    <row r="105" spans="1:10" x14ac:dyDescent="0.25">
      <c r="A105" s="3">
        <v>44165</v>
      </c>
      <c r="B105" s="3"/>
      <c r="C105" s="4"/>
      <c r="D105" s="4"/>
      <c r="E105" s="4">
        <f t="shared" si="10"/>
        <v>437680676.575755</v>
      </c>
      <c r="F105" s="24">
        <f t="shared" si="11"/>
        <v>31</v>
      </c>
      <c r="G105" s="39">
        <v>13.75</v>
      </c>
      <c r="H105" s="26">
        <f t="shared" si="12"/>
        <v>5111270.9148059068</v>
      </c>
      <c r="I105" s="26">
        <f t="shared" si="13"/>
        <v>442791947.49056089</v>
      </c>
      <c r="J105" s="26">
        <f t="shared" si="14"/>
        <v>743457.58760813181</v>
      </c>
    </row>
    <row r="106" spans="1:10" x14ac:dyDescent="0.25">
      <c r="A106" s="3">
        <v>44196</v>
      </c>
      <c r="B106" s="3"/>
      <c r="C106" s="4"/>
      <c r="D106" s="4"/>
      <c r="E106" s="4">
        <f t="shared" si="10"/>
        <v>442791947.49056089</v>
      </c>
      <c r="F106" s="24">
        <f t="shared" si="11"/>
        <v>31</v>
      </c>
      <c r="G106" s="39">
        <v>13.75</v>
      </c>
      <c r="H106" s="26">
        <f t="shared" si="12"/>
        <v>5170960.7566534681</v>
      </c>
      <c r="I106" s="26">
        <f t="shared" si="13"/>
        <v>447962908.24721438</v>
      </c>
      <c r="J106" s="26">
        <f t="shared" si="14"/>
        <v>752139.7464223227</v>
      </c>
    </row>
    <row r="107" spans="1:10" x14ac:dyDescent="0.25">
      <c r="A107" s="3">
        <v>44227</v>
      </c>
      <c r="B107" s="3"/>
      <c r="C107" s="4"/>
      <c r="D107" s="4"/>
      <c r="E107" s="4">
        <f t="shared" si="10"/>
        <v>447962908.24721438</v>
      </c>
      <c r="F107" s="24">
        <f t="shared" si="11"/>
        <v>28</v>
      </c>
      <c r="G107" s="39">
        <v>13.75</v>
      </c>
      <c r="H107" s="26">
        <f t="shared" si="12"/>
        <v>4725088.210278837</v>
      </c>
      <c r="I107" s="26">
        <f t="shared" si="13"/>
        <v>452687996.45749319</v>
      </c>
      <c r="J107" s="26">
        <f t="shared" si="14"/>
        <v>687285.55785873986</v>
      </c>
    </row>
    <row r="108" spans="1:10" x14ac:dyDescent="0.25">
      <c r="A108" s="3">
        <v>44255</v>
      </c>
      <c r="B108" s="3"/>
      <c r="C108" s="4"/>
      <c r="D108" s="4"/>
      <c r="E108" s="4">
        <f t="shared" si="10"/>
        <v>452687996.45749319</v>
      </c>
      <c r="F108" s="24">
        <f t="shared" si="11"/>
        <v>31</v>
      </c>
      <c r="G108" s="39">
        <v>13.75</v>
      </c>
      <c r="H108" s="26">
        <f t="shared" si="12"/>
        <v>5286527.6298631914</v>
      </c>
      <c r="I108" s="26">
        <f t="shared" si="13"/>
        <v>457974524.08735639</v>
      </c>
      <c r="J108" s="26">
        <f t="shared" si="14"/>
        <v>768949.47343464603</v>
      </c>
    </row>
    <row r="109" spans="1:10" x14ac:dyDescent="0.25">
      <c r="A109" s="3">
        <v>44286</v>
      </c>
      <c r="B109" s="3"/>
      <c r="C109" s="4"/>
      <c r="D109" s="4"/>
      <c r="E109" s="4">
        <f t="shared" si="10"/>
        <v>457974524.08735639</v>
      </c>
      <c r="F109" s="24">
        <f t="shared" si="11"/>
        <v>30</v>
      </c>
      <c r="G109" s="39">
        <v>13.75</v>
      </c>
      <c r="H109" s="26">
        <f t="shared" si="12"/>
        <v>5175739.484548891</v>
      </c>
      <c r="I109" s="26">
        <f t="shared" si="13"/>
        <v>463150263.57190526</v>
      </c>
      <c r="J109" s="26">
        <f t="shared" si="14"/>
        <v>752834.83411620231</v>
      </c>
    </row>
    <row r="110" spans="1:10" x14ac:dyDescent="0.25">
      <c r="A110" s="3">
        <v>44316</v>
      </c>
      <c r="B110" s="3"/>
      <c r="C110" s="4"/>
      <c r="D110" s="4"/>
      <c r="E110" s="4">
        <f t="shared" si="10"/>
        <v>463150263.57190526</v>
      </c>
      <c r="F110" s="24">
        <f t="shared" si="11"/>
        <v>26</v>
      </c>
      <c r="G110" s="39">
        <v>13.75</v>
      </c>
      <c r="H110" s="26">
        <f t="shared" si="12"/>
        <v>4536334.7733412646</v>
      </c>
      <c r="I110" s="26">
        <f t="shared" si="13"/>
        <v>467686598.34524649</v>
      </c>
      <c r="J110" s="26">
        <f t="shared" si="14"/>
        <v>659830.51248600194</v>
      </c>
    </row>
    <row r="111" spans="1:10" ht="28.5" x14ac:dyDescent="0.25">
      <c r="A111" s="3">
        <v>44342</v>
      </c>
      <c r="B111" s="3" t="s">
        <v>69</v>
      </c>
      <c r="C111" s="4"/>
      <c r="D111" s="4">
        <v>3691024.2</v>
      </c>
      <c r="E111" s="4">
        <f t="shared" si="10"/>
        <v>463995574.14524651</v>
      </c>
      <c r="F111" s="24">
        <f t="shared" si="11"/>
        <v>5</v>
      </c>
      <c r="G111" s="39">
        <v>13.75</v>
      </c>
      <c r="H111" s="26">
        <f t="shared" si="12"/>
        <v>873964.26636947121</v>
      </c>
      <c r="I111" s="26">
        <f t="shared" si="13"/>
        <v>464869538.41161597</v>
      </c>
      <c r="J111" s="26">
        <f t="shared" si="14"/>
        <v>127122.07510828669</v>
      </c>
    </row>
    <row r="112" spans="1:10" x14ac:dyDescent="0.25">
      <c r="A112" s="3">
        <v>44347</v>
      </c>
      <c r="B112" s="3"/>
      <c r="C112" s="4"/>
      <c r="D112" s="4"/>
      <c r="E112" s="4">
        <f t="shared" si="10"/>
        <v>464869538.41161597</v>
      </c>
      <c r="F112" s="24">
        <f t="shared" si="11"/>
        <v>30</v>
      </c>
      <c r="G112" s="39">
        <v>13.75</v>
      </c>
      <c r="H112" s="26">
        <f t="shared" si="12"/>
        <v>5253662.5916381255</v>
      </c>
      <c r="I112" s="26">
        <f t="shared" si="13"/>
        <v>470123201.00325412</v>
      </c>
      <c r="J112" s="26">
        <f t="shared" si="14"/>
        <v>764169.10423827288</v>
      </c>
    </row>
    <row r="113" spans="1:10" x14ac:dyDescent="0.25">
      <c r="A113" s="3">
        <v>44377</v>
      </c>
      <c r="B113" s="3"/>
      <c r="C113" s="4"/>
      <c r="D113" s="4"/>
      <c r="E113" s="4">
        <f t="shared" ref="E113:E146" si="15">I112+C113-D113</f>
        <v>470123201.00325412</v>
      </c>
      <c r="F113" s="24">
        <f t="shared" ref="F113:F146" si="16">A114-A113</f>
        <v>19</v>
      </c>
      <c r="G113" s="39">
        <v>13.75</v>
      </c>
      <c r="H113" s="26">
        <f t="shared" ref="H113:H146" si="17">+E113*F113*G113/36500</f>
        <v>3364922.9112904151</v>
      </c>
      <c r="I113" s="26">
        <f t="shared" ref="I113:I146" si="18">+E113+H113</f>
        <v>473488123.91454452</v>
      </c>
      <c r="J113" s="26">
        <f t="shared" ref="J113:J146" si="19">E113*0.02*F113/365</f>
        <v>489443.33255133301</v>
      </c>
    </row>
    <row r="114" spans="1:10" ht="28.5" x14ac:dyDescent="0.25">
      <c r="A114" s="3">
        <v>44396</v>
      </c>
      <c r="B114" s="3" t="s">
        <v>70</v>
      </c>
      <c r="C114" s="4"/>
      <c r="D114" s="4">
        <v>3789000</v>
      </c>
      <c r="E114" s="4">
        <f t="shared" si="15"/>
        <v>469699123.91454452</v>
      </c>
      <c r="F114" s="24">
        <f t="shared" si="16"/>
        <v>1</v>
      </c>
      <c r="G114" s="39">
        <v>13.75</v>
      </c>
      <c r="H114" s="26">
        <f t="shared" si="17"/>
        <v>176941.45078972567</v>
      </c>
      <c r="I114" s="26">
        <f t="shared" si="18"/>
        <v>469876065.36533427</v>
      </c>
      <c r="J114" s="26">
        <f t="shared" si="19"/>
        <v>25736.938296687375</v>
      </c>
    </row>
    <row r="115" spans="1:10" ht="42.75" x14ac:dyDescent="0.25">
      <c r="A115" s="3">
        <v>44397</v>
      </c>
      <c r="B115" s="3" t="s">
        <v>71</v>
      </c>
      <c r="C115" s="4"/>
      <c r="D115" s="4">
        <v>37878424.200000003</v>
      </c>
      <c r="E115" s="4">
        <f t="shared" si="15"/>
        <v>431997641.16533428</v>
      </c>
      <c r="F115" s="24">
        <f t="shared" si="16"/>
        <v>11</v>
      </c>
      <c r="G115" s="39">
        <v>13.75</v>
      </c>
      <c r="H115" s="26">
        <f t="shared" si="17"/>
        <v>1790127.2116782686</v>
      </c>
      <c r="I115" s="26">
        <f t="shared" si="18"/>
        <v>433787768.37701255</v>
      </c>
      <c r="J115" s="26">
        <f t="shared" si="19"/>
        <v>260382.13988047544</v>
      </c>
    </row>
    <row r="116" spans="1:10" x14ac:dyDescent="0.25">
      <c r="A116" s="3">
        <v>44408</v>
      </c>
      <c r="B116" s="3"/>
      <c r="C116" s="4"/>
      <c r="D116" s="4"/>
      <c r="E116" s="4">
        <f t="shared" si="15"/>
        <v>433787768.37701255</v>
      </c>
      <c r="F116" s="24">
        <f t="shared" si="16"/>
        <v>31</v>
      </c>
      <c r="G116" s="39">
        <v>13.75</v>
      </c>
      <c r="H116" s="26">
        <f t="shared" si="17"/>
        <v>5065809.2128959345</v>
      </c>
      <c r="I116" s="26">
        <f t="shared" si="18"/>
        <v>438853577.58990848</v>
      </c>
      <c r="J116" s="26">
        <f t="shared" si="19"/>
        <v>736844.97642122686</v>
      </c>
    </row>
    <row r="117" spans="1:10" x14ac:dyDescent="0.25">
      <c r="A117" s="3">
        <v>44439</v>
      </c>
      <c r="B117" s="3"/>
      <c r="C117" s="4"/>
      <c r="D117" s="4"/>
      <c r="E117" s="4">
        <f t="shared" si="15"/>
        <v>438853577.58990848</v>
      </c>
      <c r="F117" s="24">
        <f t="shared" si="16"/>
        <v>30</v>
      </c>
      <c r="G117" s="39">
        <v>13.75</v>
      </c>
      <c r="H117" s="26">
        <f t="shared" si="17"/>
        <v>4959646.596050336</v>
      </c>
      <c r="I117" s="26">
        <f t="shared" si="18"/>
        <v>443813224.1859588</v>
      </c>
      <c r="J117" s="26">
        <f t="shared" si="19"/>
        <v>721403.14124368527</v>
      </c>
    </row>
    <row r="118" spans="1:10" x14ac:dyDescent="0.25">
      <c r="A118" s="3">
        <v>44469</v>
      </c>
      <c r="B118" s="3"/>
      <c r="C118" s="4"/>
      <c r="D118" s="4"/>
      <c r="E118" s="4">
        <f t="shared" si="15"/>
        <v>443813224.1859588</v>
      </c>
      <c r="F118" s="24">
        <f t="shared" si="16"/>
        <v>12</v>
      </c>
      <c r="G118" s="39">
        <v>13.75</v>
      </c>
      <c r="H118" s="26">
        <f t="shared" si="17"/>
        <v>2006278.9586488546</v>
      </c>
      <c r="I118" s="26">
        <f t="shared" si="18"/>
        <v>445819503.14460766</v>
      </c>
      <c r="J118" s="26">
        <f t="shared" si="19"/>
        <v>291822.39398528793</v>
      </c>
    </row>
    <row r="119" spans="1:10" ht="28.5" x14ac:dyDescent="0.25">
      <c r="A119" s="3">
        <v>44481</v>
      </c>
      <c r="B119" s="3" t="s">
        <v>68</v>
      </c>
      <c r="C119" s="4"/>
      <c r="D119" s="4">
        <v>37400</v>
      </c>
      <c r="E119" s="4">
        <f t="shared" si="15"/>
        <v>445782103.14460766</v>
      </c>
      <c r="F119" s="24">
        <f t="shared" si="16"/>
        <v>19</v>
      </c>
      <c r="G119" s="39">
        <v>13.75</v>
      </c>
      <c r="H119" s="26">
        <f t="shared" si="17"/>
        <v>3190700.6697679111</v>
      </c>
      <c r="I119" s="26">
        <f t="shared" si="18"/>
        <v>448972803.81437558</v>
      </c>
      <c r="J119" s="26">
        <f t="shared" si="19"/>
        <v>464101.91560260532</v>
      </c>
    </row>
    <row r="120" spans="1:10" x14ac:dyDescent="0.25">
      <c r="A120" s="3">
        <v>44500</v>
      </c>
      <c r="B120" s="3"/>
      <c r="C120" s="4"/>
      <c r="D120" s="4"/>
      <c r="E120" s="4">
        <f t="shared" si="15"/>
        <v>448972803.81437558</v>
      </c>
      <c r="F120" s="24">
        <f t="shared" si="16"/>
        <v>30</v>
      </c>
      <c r="G120" s="39">
        <v>13.75</v>
      </c>
      <c r="H120" s="26">
        <f t="shared" si="17"/>
        <v>5074007.7143405462</v>
      </c>
      <c r="I120" s="26">
        <f t="shared" si="18"/>
        <v>454046811.52871615</v>
      </c>
      <c r="J120" s="26">
        <f t="shared" si="19"/>
        <v>738037.48572226125</v>
      </c>
    </row>
    <row r="121" spans="1:10" x14ac:dyDescent="0.25">
      <c r="A121" s="3">
        <v>44530</v>
      </c>
      <c r="B121" s="3"/>
      <c r="C121" s="4"/>
      <c r="D121" s="4"/>
      <c r="E121" s="4">
        <f t="shared" si="15"/>
        <v>454046811.52871615</v>
      </c>
      <c r="F121" s="24">
        <f t="shared" si="16"/>
        <v>31</v>
      </c>
      <c r="G121" s="39">
        <v>13.75</v>
      </c>
      <c r="H121" s="26">
        <f t="shared" si="17"/>
        <v>5302395.983948363</v>
      </c>
      <c r="I121" s="26">
        <f t="shared" si="18"/>
        <v>459349207.5126645</v>
      </c>
      <c r="J121" s="26">
        <f t="shared" si="19"/>
        <v>771257.59766521654</v>
      </c>
    </row>
    <row r="122" spans="1:10" x14ac:dyDescent="0.25">
      <c r="A122" s="3">
        <v>44561</v>
      </c>
      <c r="B122" s="3"/>
      <c r="C122" s="4"/>
      <c r="D122" s="4"/>
      <c r="E122" s="4">
        <f t="shared" si="15"/>
        <v>459349207.5126645</v>
      </c>
      <c r="F122" s="24">
        <f t="shared" si="16"/>
        <v>31</v>
      </c>
      <c r="G122" s="39">
        <v>13.75</v>
      </c>
      <c r="H122" s="26">
        <f t="shared" si="17"/>
        <v>5364317.8000622801</v>
      </c>
      <c r="I122" s="26">
        <f t="shared" si="18"/>
        <v>464713525.3127268</v>
      </c>
      <c r="J122" s="26">
        <f t="shared" si="19"/>
        <v>780264.40728178632</v>
      </c>
    </row>
    <row r="123" spans="1:10" x14ac:dyDescent="0.25">
      <c r="A123" s="3">
        <v>44592</v>
      </c>
      <c r="B123" s="3"/>
      <c r="C123" s="4"/>
      <c r="D123" s="4"/>
      <c r="E123" s="4">
        <f t="shared" si="15"/>
        <v>464713525.3127268</v>
      </c>
      <c r="F123" s="24">
        <f t="shared" si="16"/>
        <v>28</v>
      </c>
      <c r="G123" s="39">
        <v>13.75</v>
      </c>
      <c r="H123" s="26">
        <f t="shared" si="17"/>
        <v>4901772.8012438305</v>
      </c>
      <c r="I123" s="26">
        <f t="shared" si="18"/>
        <v>469615298.11397064</v>
      </c>
      <c r="J123" s="26">
        <f t="shared" si="19"/>
        <v>712985.13472637546</v>
      </c>
    </row>
    <row r="124" spans="1:10" x14ac:dyDescent="0.25">
      <c r="A124" s="3">
        <v>44620</v>
      </c>
      <c r="B124" s="3"/>
      <c r="C124" s="4"/>
      <c r="D124" s="4"/>
      <c r="E124" s="4">
        <f t="shared" si="15"/>
        <v>469615298.11397064</v>
      </c>
      <c r="F124" s="24">
        <f t="shared" si="16"/>
        <v>31</v>
      </c>
      <c r="G124" s="39">
        <v>13.75</v>
      </c>
      <c r="H124" s="26">
        <f t="shared" si="17"/>
        <v>5484206.0498926025</v>
      </c>
      <c r="I124" s="26">
        <f t="shared" si="18"/>
        <v>475099504.16386324</v>
      </c>
      <c r="J124" s="26">
        <f t="shared" si="19"/>
        <v>797702.69816619658</v>
      </c>
    </row>
    <row r="125" spans="1:10" x14ac:dyDescent="0.25">
      <c r="A125" s="3">
        <v>44651</v>
      </c>
      <c r="B125" s="3"/>
      <c r="C125" s="4"/>
      <c r="D125" s="4"/>
      <c r="E125" s="4">
        <f t="shared" si="15"/>
        <v>475099504.16386324</v>
      </c>
      <c r="F125" s="24">
        <f t="shared" si="16"/>
        <v>30</v>
      </c>
      <c r="G125" s="39">
        <v>13.75</v>
      </c>
      <c r="H125" s="26">
        <f t="shared" si="17"/>
        <v>5369275.2182902358</v>
      </c>
      <c r="I125" s="26">
        <f t="shared" si="18"/>
        <v>480468779.38215345</v>
      </c>
      <c r="J125" s="26">
        <f t="shared" si="19"/>
        <v>780985.48629676155</v>
      </c>
    </row>
    <row r="126" spans="1:10" x14ac:dyDescent="0.25">
      <c r="A126" s="3">
        <v>44681</v>
      </c>
      <c r="B126" s="3"/>
      <c r="C126" s="4"/>
      <c r="D126" s="4"/>
      <c r="E126" s="4">
        <f t="shared" si="15"/>
        <v>480468779.38215345</v>
      </c>
      <c r="F126" s="24">
        <f t="shared" si="16"/>
        <v>31</v>
      </c>
      <c r="G126" s="39">
        <v>13.75</v>
      </c>
      <c r="H126" s="26">
        <f t="shared" si="17"/>
        <v>5610953.8962093946</v>
      </c>
      <c r="I126" s="26">
        <f t="shared" si="18"/>
        <v>486079733.27836287</v>
      </c>
      <c r="J126" s="26">
        <f t="shared" si="19"/>
        <v>816138.74853954837</v>
      </c>
    </row>
    <row r="127" spans="1:10" x14ac:dyDescent="0.25">
      <c r="A127" s="3">
        <v>44712</v>
      </c>
      <c r="B127" s="3"/>
      <c r="C127" s="4"/>
      <c r="D127" s="4"/>
      <c r="E127" s="4">
        <f t="shared" si="15"/>
        <v>486079733.27836287</v>
      </c>
      <c r="F127" s="24">
        <f t="shared" si="16"/>
        <v>24</v>
      </c>
      <c r="G127" s="39">
        <v>13.75</v>
      </c>
      <c r="H127" s="26">
        <f t="shared" si="17"/>
        <v>4394693.4789550621</v>
      </c>
      <c r="I127" s="26">
        <f t="shared" si="18"/>
        <v>490474426.75731796</v>
      </c>
      <c r="J127" s="26">
        <f t="shared" si="19"/>
        <v>639228.14239346364</v>
      </c>
    </row>
    <row r="128" spans="1:10" ht="28.5" x14ac:dyDescent="0.25">
      <c r="A128" s="3">
        <v>44736</v>
      </c>
      <c r="B128" s="3" t="s">
        <v>72</v>
      </c>
      <c r="C128" s="4"/>
      <c r="D128" s="4">
        <v>421000</v>
      </c>
      <c r="E128" s="4">
        <f t="shared" si="15"/>
        <v>490053426.75731796</v>
      </c>
      <c r="F128" s="24">
        <f t="shared" si="16"/>
        <v>6</v>
      </c>
      <c r="G128" s="39">
        <v>13.75</v>
      </c>
      <c r="H128" s="26">
        <f t="shared" si="17"/>
        <v>1107655.0056843488</v>
      </c>
      <c r="I128" s="26">
        <f t="shared" si="18"/>
        <v>491161081.76300234</v>
      </c>
      <c r="J128" s="26">
        <f t="shared" si="19"/>
        <v>161113.45537226892</v>
      </c>
    </row>
    <row r="129" spans="1:10" x14ac:dyDescent="0.25">
      <c r="A129" s="3">
        <v>44742</v>
      </c>
      <c r="B129" s="3"/>
      <c r="C129" s="4"/>
      <c r="D129" s="4"/>
      <c r="E129" s="4">
        <f t="shared" si="15"/>
        <v>491161081.76300234</v>
      </c>
      <c r="F129" s="24">
        <f t="shared" si="16"/>
        <v>31</v>
      </c>
      <c r="G129" s="39">
        <v>13.75</v>
      </c>
      <c r="H129" s="26">
        <f t="shared" si="17"/>
        <v>5735819.482232322</v>
      </c>
      <c r="I129" s="26">
        <f t="shared" si="18"/>
        <v>496896901.24523467</v>
      </c>
      <c r="J129" s="26">
        <f t="shared" si="19"/>
        <v>834301.01559742866</v>
      </c>
    </row>
    <row r="130" spans="1:10" x14ac:dyDescent="0.25">
      <c r="A130" s="3">
        <v>44773</v>
      </c>
      <c r="B130" s="3"/>
      <c r="C130" s="4"/>
      <c r="D130" s="4"/>
      <c r="E130" s="4">
        <f t="shared" si="15"/>
        <v>496896901.24523467</v>
      </c>
      <c r="F130" s="24">
        <f t="shared" si="16"/>
        <v>31</v>
      </c>
      <c r="G130" s="39">
        <v>13.75</v>
      </c>
      <c r="H130" s="26">
        <f t="shared" si="17"/>
        <v>5802802.853583049</v>
      </c>
      <c r="I130" s="26">
        <f t="shared" si="18"/>
        <v>502699704.09881771</v>
      </c>
      <c r="J130" s="26">
        <f t="shared" si="19"/>
        <v>844044.05143026181</v>
      </c>
    </row>
    <row r="131" spans="1:10" x14ac:dyDescent="0.25">
      <c r="A131" s="3">
        <v>44804</v>
      </c>
      <c r="B131" s="3"/>
      <c r="C131" s="4"/>
      <c r="D131" s="4"/>
      <c r="E131" s="4">
        <f t="shared" si="15"/>
        <v>502699704.09881771</v>
      </c>
      <c r="F131" s="24">
        <f t="shared" si="16"/>
        <v>30</v>
      </c>
      <c r="G131" s="39">
        <v>13.75</v>
      </c>
      <c r="H131" s="26">
        <f t="shared" si="17"/>
        <v>5681195.2860482819</v>
      </c>
      <c r="I131" s="26">
        <f t="shared" si="18"/>
        <v>508380899.384866</v>
      </c>
      <c r="J131" s="26">
        <f t="shared" si="19"/>
        <v>826355.67797065922</v>
      </c>
    </row>
    <row r="132" spans="1:10" x14ac:dyDescent="0.25">
      <c r="A132" s="3">
        <v>44834</v>
      </c>
      <c r="B132" s="3"/>
      <c r="C132" s="4"/>
      <c r="D132" s="4"/>
      <c r="E132" s="4">
        <f t="shared" si="15"/>
        <v>508380899.384866</v>
      </c>
      <c r="F132" s="24">
        <f t="shared" si="16"/>
        <v>31</v>
      </c>
      <c r="G132" s="39">
        <v>13.75</v>
      </c>
      <c r="H132" s="26">
        <f t="shared" si="17"/>
        <v>5936913.9277479211</v>
      </c>
      <c r="I132" s="26">
        <f t="shared" si="18"/>
        <v>514317813.3126139</v>
      </c>
      <c r="J132" s="26">
        <f t="shared" si="19"/>
        <v>863551.11676333402</v>
      </c>
    </row>
    <row r="133" spans="1:10" x14ac:dyDescent="0.25">
      <c r="A133" s="3">
        <v>44865</v>
      </c>
      <c r="B133" s="3"/>
      <c r="C133" s="4"/>
      <c r="D133" s="4"/>
      <c r="E133" s="4">
        <f t="shared" si="15"/>
        <v>514317813.3126139</v>
      </c>
      <c r="F133" s="24">
        <f t="shared" si="16"/>
        <v>30</v>
      </c>
      <c r="G133" s="39">
        <v>13.75</v>
      </c>
      <c r="H133" s="26">
        <f t="shared" si="17"/>
        <v>5812495.8353822809</v>
      </c>
      <c r="I133" s="26">
        <f t="shared" si="18"/>
        <v>520130309.14799619</v>
      </c>
      <c r="J133" s="26">
        <f t="shared" si="19"/>
        <v>845453.93969196803</v>
      </c>
    </row>
    <row r="134" spans="1:10" x14ac:dyDescent="0.25">
      <c r="A134" s="3">
        <v>44895</v>
      </c>
      <c r="B134" s="3"/>
      <c r="C134" s="4"/>
      <c r="D134" s="4"/>
      <c r="E134" s="4">
        <f t="shared" si="15"/>
        <v>520130309.14799619</v>
      </c>
      <c r="F134" s="24">
        <f t="shared" si="16"/>
        <v>31</v>
      </c>
      <c r="G134" s="39">
        <v>13.75</v>
      </c>
      <c r="H134" s="26">
        <f t="shared" si="17"/>
        <v>6074124.5006666677</v>
      </c>
      <c r="I134" s="26">
        <f t="shared" si="18"/>
        <v>526204433.64866287</v>
      </c>
      <c r="J134" s="26">
        <f t="shared" si="19"/>
        <v>883509.01827878808</v>
      </c>
    </row>
    <row r="135" spans="1:10" x14ac:dyDescent="0.25">
      <c r="A135" s="3">
        <v>44926</v>
      </c>
      <c r="B135" s="3"/>
      <c r="C135" s="4"/>
      <c r="D135" s="4"/>
      <c r="E135" s="4">
        <f t="shared" si="15"/>
        <v>526204433.64866287</v>
      </c>
      <c r="F135" s="24">
        <f t="shared" si="16"/>
        <v>31</v>
      </c>
      <c r="G135" s="39">
        <v>13.75</v>
      </c>
      <c r="H135" s="26">
        <f t="shared" si="17"/>
        <v>6145058.6258285632</v>
      </c>
      <c r="I135" s="26">
        <f t="shared" si="18"/>
        <v>532349492.27449143</v>
      </c>
      <c r="J135" s="26">
        <f t="shared" si="19"/>
        <v>893826.70921142737</v>
      </c>
    </row>
    <row r="136" spans="1:10" x14ac:dyDescent="0.25">
      <c r="A136" s="3">
        <v>44957</v>
      </c>
      <c r="B136" s="3"/>
      <c r="C136" s="4"/>
      <c r="D136" s="4"/>
      <c r="E136" s="4">
        <f t="shared" si="15"/>
        <v>532349492.27449143</v>
      </c>
      <c r="F136" s="24">
        <f t="shared" si="16"/>
        <v>28</v>
      </c>
      <c r="G136" s="39">
        <v>13.75</v>
      </c>
      <c r="H136" s="26">
        <f t="shared" si="17"/>
        <v>5615193.2746761423</v>
      </c>
      <c r="I136" s="26">
        <f t="shared" si="18"/>
        <v>537964685.54916751</v>
      </c>
      <c r="J136" s="26">
        <f t="shared" si="19"/>
        <v>816755.38540743885</v>
      </c>
    </row>
    <row r="137" spans="1:10" x14ac:dyDescent="0.25">
      <c r="A137" s="3">
        <v>44985</v>
      </c>
      <c r="B137" s="3"/>
      <c r="C137" s="4"/>
      <c r="D137" s="4"/>
      <c r="E137" s="4">
        <f t="shared" si="15"/>
        <v>537964685.54916751</v>
      </c>
      <c r="F137" s="24">
        <f t="shared" si="16"/>
        <v>31</v>
      </c>
      <c r="G137" s="39">
        <v>13.75</v>
      </c>
      <c r="H137" s="26">
        <f t="shared" si="17"/>
        <v>6282395.8141187029</v>
      </c>
      <c r="I137" s="26">
        <f t="shared" si="18"/>
        <v>544247081.36328626</v>
      </c>
      <c r="J137" s="26">
        <f t="shared" si="19"/>
        <v>913803.027508175</v>
      </c>
    </row>
    <row r="138" spans="1:10" x14ac:dyDescent="0.25">
      <c r="A138" s="3">
        <v>45016</v>
      </c>
      <c r="B138" s="3"/>
      <c r="C138" s="4"/>
      <c r="D138" s="4"/>
      <c r="E138" s="4">
        <f t="shared" si="15"/>
        <v>544247081.36328626</v>
      </c>
      <c r="F138" s="24">
        <f t="shared" si="16"/>
        <v>30</v>
      </c>
      <c r="G138" s="39">
        <v>13.75</v>
      </c>
      <c r="H138" s="26">
        <f t="shared" si="17"/>
        <v>6150737.5633522077</v>
      </c>
      <c r="I138" s="26">
        <f t="shared" si="18"/>
        <v>550397818.92663848</v>
      </c>
      <c r="J138" s="26">
        <f t="shared" si="19"/>
        <v>894652.73648759385</v>
      </c>
    </row>
    <row r="139" spans="1:10" x14ac:dyDescent="0.25">
      <c r="A139" s="3">
        <v>45046</v>
      </c>
      <c r="B139" s="3"/>
      <c r="C139" s="4"/>
      <c r="D139" s="4"/>
      <c r="E139" s="4">
        <f t="shared" si="15"/>
        <v>550397818.92663848</v>
      </c>
      <c r="F139" s="24">
        <f t="shared" si="16"/>
        <v>31</v>
      </c>
      <c r="G139" s="39">
        <v>13.75</v>
      </c>
      <c r="H139" s="26">
        <f t="shared" si="17"/>
        <v>6427590.9676021831</v>
      </c>
      <c r="I139" s="26">
        <f t="shared" si="18"/>
        <v>556825409.89424062</v>
      </c>
      <c r="J139" s="26">
        <f t="shared" si="19"/>
        <v>934922.32256031735</v>
      </c>
    </row>
    <row r="140" spans="1:10" x14ac:dyDescent="0.25">
      <c r="A140" s="3">
        <v>45077</v>
      </c>
      <c r="B140" s="3"/>
      <c r="C140" s="4"/>
      <c r="D140" s="4"/>
      <c r="E140" s="4">
        <f t="shared" si="15"/>
        <v>556825409.89424062</v>
      </c>
      <c r="F140" s="24">
        <f t="shared" si="16"/>
        <v>30</v>
      </c>
      <c r="G140" s="39">
        <v>13.75</v>
      </c>
      <c r="H140" s="26">
        <f t="shared" si="17"/>
        <v>6292889.9063390214</v>
      </c>
      <c r="I140" s="26">
        <f t="shared" si="18"/>
        <v>563118299.80057967</v>
      </c>
      <c r="J140" s="26">
        <f t="shared" si="19"/>
        <v>915329.44092203944</v>
      </c>
    </row>
    <row r="141" spans="1:10" x14ac:dyDescent="0.25">
      <c r="A141" s="3">
        <v>45107</v>
      </c>
      <c r="B141" s="3"/>
      <c r="C141" s="4"/>
      <c r="D141" s="4"/>
      <c r="E141" s="4">
        <f t="shared" si="15"/>
        <v>563118299.80057967</v>
      </c>
      <c r="F141" s="24">
        <f t="shared" si="16"/>
        <v>31</v>
      </c>
      <c r="G141" s="39">
        <v>13.75</v>
      </c>
      <c r="H141" s="26">
        <f t="shared" si="17"/>
        <v>6576141.7887670435</v>
      </c>
      <c r="I141" s="26">
        <f t="shared" si="18"/>
        <v>569694441.58934677</v>
      </c>
      <c r="J141" s="26">
        <f t="shared" si="19"/>
        <v>956529.71472975181</v>
      </c>
    </row>
    <row r="142" spans="1:10" x14ac:dyDescent="0.25">
      <c r="A142" s="3">
        <v>45138</v>
      </c>
      <c r="B142" s="3"/>
      <c r="C142" s="4"/>
      <c r="D142" s="4"/>
      <c r="E142" s="4">
        <f t="shared" si="15"/>
        <v>569694441.58934677</v>
      </c>
      <c r="F142" s="24">
        <f t="shared" si="16"/>
        <v>31</v>
      </c>
      <c r="G142" s="39">
        <v>13.75</v>
      </c>
      <c r="H142" s="26">
        <f t="shared" si="17"/>
        <v>6652938.51308107</v>
      </c>
      <c r="I142" s="26">
        <f t="shared" si="18"/>
        <v>576347380.10242784</v>
      </c>
      <c r="J142" s="26">
        <f t="shared" si="19"/>
        <v>967700.14735724661</v>
      </c>
    </row>
    <row r="143" spans="1:10" x14ac:dyDescent="0.25">
      <c r="A143" s="3">
        <v>45169</v>
      </c>
      <c r="B143" s="3"/>
      <c r="C143" s="4"/>
      <c r="D143" s="4"/>
      <c r="E143" s="4">
        <f t="shared" si="15"/>
        <v>576347380.10242784</v>
      </c>
      <c r="F143" s="24">
        <f t="shared" si="16"/>
        <v>30</v>
      </c>
      <c r="G143" s="39">
        <v>13.75</v>
      </c>
      <c r="H143" s="26">
        <f t="shared" si="17"/>
        <v>6513514.9121164782</v>
      </c>
      <c r="I143" s="26">
        <f t="shared" si="18"/>
        <v>582860895.01454437</v>
      </c>
      <c r="J143" s="26">
        <f t="shared" si="19"/>
        <v>947420.35085330612</v>
      </c>
    </row>
    <row r="144" spans="1:10" x14ac:dyDescent="0.25">
      <c r="A144" s="3">
        <v>45199</v>
      </c>
      <c r="B144" s="3"/>
      <c r="C144" s="4"/>
      <c r="D144" s="4"/>
      <c r="E144" s="4">
        <f t="shared" si="15"/>
        <v>582860895.01454437</v>
      </c>
      <c r="F144" s="24">
        <f t="shared" si="16"/>
        <v>31</v>
      </c>
      <c r="G144" s="39">
        <v>13.75</v>
      </c>
      <c r="H144" s="26">
        <f t="shared" si="17"/>
        <v>6806697.4383547818</v>
      </c>
      <c r="I144" s="26">
        <f t="shared" si="18"/>
        <v>589667592.4528991</v>
      </c>
      <c r="J144" s="26">
        <f t="shared" si="19"/>
        <v>990065.0819425137</v>
      </c>
    </row>
    <row r="145" spans="1:10" x14ac:dyDescent="0.25">
      <c r="A145" s="3">
        <v>45230</v>
      </c>
      <c r="B145" s="3"/>
      <c r="C145" s="4"/>
      <c r="D145" s="4"/>
      <c r="E145" s="4">
        <f t="shared" si="15"/>
        <v>589667592.4528991</v>
      </c>
      <c r="F145" s="24">
        <f t="shared" si="16"/>
        <v>30</v>
      </c>
      <c r="G145" s="39">
        <v>13.75</v>
      </c>
      <c r="H145" s="26">
        <f t="shared" si="17"/>
        <v>6664051.5585430376</v>
      </c>
      <c r="I145" s="26">
        <f t="shared" si="18"/>
        <v>596331644.01144218</v>
      </c>
      <c r="J145" s="26">
        <f t="shared" si="19"/>
        <v>969316.59033353277</v>
      </c>
    </row>
    <row r="146" spans="1:10" x14ac:dyDescent="0.25">
      <c r="A146" s="3">
        <v>45260</v>
      </c>
      <c r="B146" s="3"/>
      <c r="C146" s="4"/>
      <c r="D146" s="4"/>
      <c r="E146" s="4">
        <f t="shared" si="15"/>
        <v>596331644.01144218</v>
      </c>
      <c r="F146" s="24">
        <f t="shared" si="16"/>
        <v>31</v>
      </c>
      <c r="G146" s="39">
        <v>13.75</v>
      </c>
      <c r="H146" s="26">
        <f t="shared" si="17"/>
        <v>6964009.9523254028</v>
      </c>
      <c r="I146" s="26">
        <f t="shared" si="18"/>
        <v>603295653.96376753</v>
      </c>
      <c r="J146" s="26">
        <f t="shared" si="19"/>
        <v>1012946.9021564224</v>
      </c>
    </row>
    <row r="147" spans="1:10" x14ac:dyDescent="0.25">
      <c r="A147" s="3">
        <v>45291</v>
      </c>
      <c r="B147" s="3"/>
      <c r="C147" s="4"/>
      <c r="D147" s="4"/>
      <c r="E147" s="4">
        <f t="shared" ref="E147" si="20">I146+C147-D147</f>
        <v>603295653.96376753</v>
      </c>
      <c r="F147" s="24"/>
      <c r="G147" s="22"/>
      <c r="H147" s="26"/>
      <c r="I147" s="26"/>
      <c r="J147" s="26"/>
    </row>
    <row r="148" spans="1:10" x14ac:dyDescent="0.25">
      <c r="A148" s="5"/>
      <c r="B148" s="5"/>
      <c r="C148" s="6">
        <f>SUM(C6:C145)</f>
        <v>3529294.75</v>
      </c>
      <c r="D148" s="6">
        <f>SUM(D6:D145)</f>
        <v>61599120.430000007</v>
      </c>
      <c r="E148" s="7" t="s">
        <v>6</v>
      </c>
      <c r="F148" s="27">
        <f>SUM(F5:F147)</f>
        <v>3644</v>
      </c>
      <c r="G148" s="7"/>
      <c r="H148" s="25">
        <f>SUM(H5:H147)</f>
        <v>491365479.64376765</v>
      </c>
      <c r="I148" s="25"/>
      <c r="J148" s="25">
        <f>SUM(J5:J147)</f>
        <v>72030941.340548024</v>
      </c>
    </row>
    <row r="151" spans="1:10" x14ac:dyDescent="0.25">
      <c r="A151" s="8"/>
      <c r="B151" s="9" t="s">
        <v>19</v>
      </c>
      <c r="C151" s="28"/>
      <c r="D151" s="28"/>
      <c r="E151" s="28"/>
      <c r="F151" s="10"/>
      <c r="G151" s="10"/>
      <c r="H151" s="47">
        <f>E9</f>
        <v>176875105.35999998</v>
      </c>
      <c r="I151" s="8"/>
      <c r="J151" s="8"/>
    </row>
    <row r="152" spans="1:10" x14ac:dyDescent="0.25">
      <c r="A152" s="8"/>
      <c r="B152" s="9" t="s">
        <v>8</v>
      </c>
      <c r="C152" s="28"/>
      <c r="D152" s="28"/>
      <c r="E152" s="28"/>
      <c r="F152" s="10"/>
      <c r="G152" s="10"/>
      <c r="H152" s="11">
        <f>H148</f>
        <v>491365479.64376765</v>
      </c>
      <c r="I152" s="12"/>
      <c r="J152" s="8"/>
    </row>
    <row r="153" spans="1:10" x14ac:dyDescent="0.25">
      <c r="A153" s="8"/>
      <c r="B153" s="9" t="s">
        <v>9</v>
      </c>
      <c r="C153" s="28"/>
      <c r="D153" s="28"/>
      <c r="E153" s="28"/>
      <c r="F153" s="10"/>
      <c r="G153" s="10"/>
      <c r="H153" s="11">
        <f>J148</f>
        <v>72030941.340548024</v>
      </c>
      <c r="I153" s="8"/>
    </row>
    <row r="154" spans="1:10" ht="15" customHeight="1" x14ac:dyDescent="0.25">
      <c r="A154" s="8"/>
      <c r="B154" s="9" t="s">
        <v>18</v>
      </c>
      <c r="C154" s="28"/>
      <c r="D154" s="28"/>
      <c r="E154" s="28"/>
      <c r="F154" s="10"/>
      <c r="G154" s="10"/>
      <c r="H154" s="11">
        <v>4282972.03</v>
      </c>
      <c r="I154" s="18"/>
      <c r="J154" s="8"/>
    </row>
    <row r="155" spans="1:10" x14ac:dyDescent="0.25">
      <c r="A155" s="8"/>
      <c r="B155" s="9" t="s">
        <v>17</v>
      </c>
      <c r="C155" s="28"/>
      <c r="D155" s="28"/>
      <c r="E155" s="28"/>
      <c r="F155" s="10"/>
      <c r="G155" s="10"/>
      <c r="H155" s="11">
        <v>348168</v>
      </c>
      <c r="J155" s="8"/>
    </row>
    <row r="156" spans="1:10" x14ac:dyDescent="0.25">
      <c r="A156" s="8"/>
      <c r="B156" s="9" t="s">
        <v>23</v>
      </c>
      <c r="C156" s="28"/>
      <c r="D156" s="28"/>
      <c r="E156" s="28"/>
      <c r="F156" s="10"/>
      <c r="G156" s="10"/>
      <c r="H156" s="11">
        <f>C148</f>
        <v>3529294.75</v>
      </c>
      <c r="I156" s="8"/>
    </row>
    <row r="157" spans="1:10" x14ac:dyDescent="0.25">
      <c r="A157" s="8"/>
      <c r="B157" s="9" t="s">
        <v>24</v>
      </c>
      <c r="C157" s="28"/>
      <c r="D157" s="28"/>
      <c r="E157" s="28"/>
      <c r="F157" s="10"/>
      <c r="G157" s="10"/>
      <c r="H157" s="11">
        <f>-D148</f>
        <v>-61599120.430000007</v>
      </c>
      <c r="J157" s="8"/>
    </row>
    <row r="158" spans="1:10" ht="15" customHeight="1" x14ac:dyDescent="0.25">
      <c r="A158" s="8"/>
      <c r="B158" s="9" t="s">
        <v>22</v>
      </c>
      <c r="C158" s="28"/>
      <c r="D158" s="28"/>
      <c r="E158" s="28"/>
      <c r="F158" s="10"/>
      <c r="G158" s="10"/>
      <c r="H158" s="11">
        <v>2226523.08</v>
      </c>
      <c r="I158" s="18"/>
      <c r="J158" s="8"/>
    </row>
    <row r="159" spans="1:10" x14ac:dyDescent="0.25">
      <c r="A159" s="8"/>
      <c r="B159" s="9" t="s">
        <v>44</v>
      </c>
      <c r="C159" s="28"/>
      <c r="D159" s="28"/>
      <c r="E159" s="28"/>
      <c r="F159" s="10"/>
      <c r="G159" s="10"/>
      <c r="H159" s="44">
        <v>3373034</v>
      </c>
      <c r="J159" s="8"/>
    </row>
    <row r="160" spans="1:10" ht="30" x14ac:dyDescent="0.25">
      <c r="A160" s="8"/>
      <c r="B160" s="1" t="s">
        <v>25</v>
      </c>
      <c r="C160" s="28"/>
      <c r="D160" s="28"/>
      <c r="E160" s="28"/>
      <c r="F160" s="10"/>
      <c r="G160" s="10"/>
      <c r="H160" s="14">
        <f>SUM(H151:H159)</f>
        <v>692432397.77431571</v>
      </c>
      <c r="I160" s="8"/>
      <c r="J160" s="8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opLeftCell="A37" workbookViewId="0">
      <selection activeCell="B9" sqref="B9"/>
    </sheetView>
  </sheetViews>
  <sheetFormatPr defaultRowHeight="15" x14ac:dyDescent="0.25"/>
  <cols>
    <col min="1" max="1" width="11.5703125" bestFit="1" customWidth="1"/>
    <col min="2" max="2" width="30.5703125" customWidth="1"/>
    <col min="3" max="3" width="9.5703125" customWidth="1"/>
    <col min="4" max="5" width="16" bestFit="1" customWidth="1"/>
    <col min="6" max="6" width="7.42578125" style="23" customWidth="1"/>
    <col min="7" max="7" width="8.5703125" style="23" customWidth="1"/>
    <col min="8" max="8" width="17.7109375" customWidth="1"/>
    <col min="9" max="9" width="16" bestFit="1" customWidth="1"/>
    <col min="10" max="10" width="14.85546875" bestFit="1" customWidth="1"/>
  </cols>
  <sheetData>
    <row r="1" spans="1:10" x14ac:dyDescent="0.25">
      <c r="A1" s="15" t="s">
        <v>0</v>
      </c>
      <c r="B1" s="15"/>
      <c r="C1" s="15"/>
      <c r="D1" s="15"/>
      <c r="E1" s="15"/>
      <c r="F1" s="19"/>
      <c r="G1" s="19"/>
      <c r="H1" s="15"/>
      <c r="I1" s="15"/>
      <c r="J1" s="15"/>
    </row>
    <row r="2" spans="1:10" x14ac:dyDescent="0.25">
      <c r="A2" s="15" t="s">
        <v>30</v>
      </c>
      <c r="B2" s="15"/>
      <c r="C2" s="15"/>
      <c r="D2" s="15"/>
      <c r="E2" s="15"/>
      <c r="F2" s="19"/>
      <c r="G2" s="19"/>
      <c r="H2" s="15"/>
      <c r="I2" s="15"/>
      <c r="J2" s="15"/>
    </row>
    <row r="3" spans="1:10" s="43" customFormat="1" x14ac:dyDescent="0.25">
      <c r="A3" s="41" t="s">
        <v>42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23961981.969999999</v>
      </c>
      <c r="F5" s="24">
        <f>A6-A5-1</f>
        <v>13</v>
      </c>
      <c r="G5" s="6"/>
      <c r="H5" s="6">
        <v>1764740.4</v>
      </c>
      <c r="I5" s="6">
        <f>+E5+H5</f>
        <v>25726722.369999997</v>
      </c>
      <c r="J5" s="6">
        <v>52991.27</v>
      </c>
    </row>
    <row r="6" spans="1:10" x14ac:dyDescent="0.25">
      <c r="A6" s="3">
        <v>41660</v>
      </c>
      <c r="B6" s="48" t="s">
        <v>60</v>
      </c>
      <c r="C6" s="4"/>
      <c r="D6" s="4">
        <v>1163603</v>
      </c>
      <c r="E6" s="4">
        <f>I5+C6-D6</f>
        <v>24563119.369999997</v>
      </c>
      <c r="F6" s="24">
        <f>A7-A6</f>
        <v>10</v>
      </c>
      <c r="G6" s="22">
        <v>13.75</v>
      </c>
      <c r="H6" s="26">
        <f>+E6*F6*G6/36500</f>
        <v>92532.298996575337</v>
      </c>
      <c r="I6" s="26">
        <f t="shared" ref="I6:I33" si="0">+E6+H6</f>
        <v>24655651.668996572</v>
      </c>
      <c r="J6" s="26">
        <f>E6*0.02*F6/365</f>
        <v>13459.243490410958</v>
      </c>
    </row>
    <row r="7" spans="1:10" x14ac:dyDescent="0.25">
      <c r="A7" s="3">
        <v>41670</v>
      </c>
      <c r="B7" s="3"/>
      <c r="C7" s="4"/>
      <c r="D7" s="4"/>
      <c r="E7" s="4">
        <f>I6+C7-D7</f>
        <v>24655651.668996572</v>
      </c>
      <c r="F7" s="24">
        <f t="shared" ref="F7:F33" si="1">A8-A7</f>
        <v>28</v>
      </c>
      <c r="G7" s="22">
        <v>13.75</v>
      </c>
      <c r="H7" s="26">
        <f t="shared" ref="H7:H33" si="2">+E7*F7*G7/36500</f>
        <v>260066.46280996385</v>
      </c>
      <c r="I7" s="26">
        <f t="shared" si="0"/>
        <v>24915718.131806538</v>
      </c>
      <c r="J7" s="26">
        <f t="shared" ref="J7:J33" si="3">E7*0.02*F7/365</f>
        <v>37827.849135994744</v>
      </c>
    </row>
    <row r="8" spans="1:10" x14ac:dyDescent="0.25">
      <c r="A8" s="3">
        <v>41698</v>
      </c>
      <c r="B8" s="3"/>
      <c r="C8" s="4"/>
      <c r="D8" s="4"/>
      <c r="E8" s="4">
        <f t="shared" ref="E8:E33" si="4">I7+C8-D8</f>
        <v>24915718.131806538</v>
      </c>
      <c r="F8" s="24">
        <f t="shared" si="1"/>
        <v>31</v>
      </c>
      <c r="G8" s="22">
        <v>13.75</v>
      </c>
      <c r="H8" s="26">
        <f t="shared" si="2"/>
        <v>290967.80421048048</v>
      </c>
      <c r="I8" s="26">
        <f t="shared" si="0"/>
        <v>25206685.936017018</v>
      </c>
      <c r="J8" s="26">
        <f t="shared" si="3"/>
        <v>42322.589703342615</v>
      </c>
    </row>
    <row r="9" spans="1:10" x14ac:dyDescent="0.25">
      <c r="A9" s="3">
        <v>41729</v>
      </c>
      <c r="B9" s="3"/>
      <c r="C9" s="4"/>
      <c r="D9" s="4"/>
      <c r="E9" s="4">
        <f t="shared" si="4"/>
        <v>25206685.936017018</v>
      </c>
      <c r="F9" s="24">
        <f t="shared" si="1"/>
        <v>28</v>
      </c>
      <c r="G9" s="22">
        <v>13.75</v>
      </c>
      <c r="H9" s="26">
        <f t="shared" si="2"/>
        <v>265878.74206483708</v>
      </c>
      <c r="I9" s="26">
        <f t="shared" si="0"/>
        <v>25472564.678081855</v>
      </c>
      <c r="J9" s="26">
        <f t="shared" si="3"/>
        <v>38673.271573067206</v>
      </c>
    </row>
    <row r="10" spans="1:10" x14ac:dyDescent="0.25">
      <c r="A10" s="3">
        <v>41757</v>
      </c>
      <c r="B10" s="3"/>
      <c r="C10" s="4"/>
      <c r="D10" s="4"/>
      <c r="E10" s="4">
        <f t="shared" si="4"/>
        <v>25472564.678081855</v>
      </c>
      <c r="F10" s="24">
        <f t="shared" si="1"/>
        <v>0</v>
      </c>
      <c r="G10" s="22">
        <v>13.75</v>
      </c>
      <c r="H10" s="26">
        <f t="shared" si="2"/>
        <v>0</v>
      </c>
      <c r="I10" s="26">
        <f t="shared" si="0"/>
        <v>25472564.678081855</v>
      </c>
      <c r="J10" s="26">
        <f t="shared" si="3"/>
        <v>0</v>
      </c>
    </row>
    <row r="11" spans="1:10" x14ac:dyDescent="0.25">
      <c r="A11" s="3">
        <v>41757</v>
      </c>
      <c r="B11" s="3"/>
      <c r="C11" s="4"/>
      <c r="D11" s="4"/>
      <c r="E11" s="4">
        <f t="shared" si="4"/>
        <v>25472564.678081855</v>
      </c>
      <c r="F11" s="24">
        <f t="shared" si="1"/>
        <v>0</v>
      </c>
      <c r="G11" s="22">
        <v>13.75</v>
      </c>
      <c r="H11" s="26">
        <f t="shared" si="2"/>
        <v>0</v>
      </c>
      <c r="I11" s="26">
        <f t="shared" si="0"/>
        <v>25472564.678081855</v>
      </c>
      <c r="J11" s="26">
        <f t="shared" si="3"/>
        <v>0</v>
      </c>
    </row>
    <row r="12" spans="1:10" x14ac:dyDescent="0.25">
      <c r="A12" s="3">
        <v>41757</v>
      </c>
      <c r="B12" s="3"/>
      <c r="C12" s="4"/>
      <c r="D12" s="4"/>
      <c r="E12" s="4">
        <f t="shared" si="4"/>
        <v>25472564.678081855</v>
      </c>
      <c r="F12" s="24">
        <f t="shared" si="1"/>
        <v>0</v>
      </c>
      <c r="G12" s="22">
        <v>13.75</v>
      </c>
      <c r="H12" s="26">
        <f t="shared" si="2"/>
        <v>0</v>
      </c>
      <c r="I12" s="26">
        <f t="shared" si="0"/>
        <v>25472564.678081855</v>
      </c>
      <c r="J12" s="26">
        <f t="shared" si="3"/>
        <v>0</v>
      </c>
    </row>
    <row r="13" spans="1:10" x14ac:dyDescent="0.25">
      <c r="A13" s="3">
        <v>41757</v>
      </c>
      <c r="B13" s="3"/>
      <c r="C13" s="4"/>
      <c r="D13" s="4"/>
      <c r="E13" s="4">
        <f t="shared" si="4"/>
        <v>25472564.678081855</v>
      </c>
      <c r="F13" s="24">
        <f t="shared" si="1"/>
        <v>0</v>
      </c>
      <c r="G13" s="22">
        <v>13.75</v>
      </c>
      <c r="H13" s="26">
        <f t="shared" si="2"/>
        <v>0</v>
      </c>
      <c r="I13" s="26">
        <f t="shared" si="0"/>
        <v>25472564.678081855</v>
      </c>
      <c r="J13" s="26">
        <f t="shared" si="3"/>
        <v>0</v>
      </c>
    </row>
    <row r="14" spans="1:10" x14ac:dyDescent="0.25">
      <c r="A14" s="3">
        <v>41757</v>
      </c>
      <c r="B14" s="3"/>
      <c r="C14" s="4"/>
      <c r="D14" s="4"/>
      <c r="E14" s="4">
        <f t="shared" si="4"/>
        <v>25472564.678081855</v>
      </c>
      <c r="F14" s="24">
        <f t="shared" si="1"/>
        <v>0</v>
      </c>
      <c r="G14" s="22">
        <v>13.75</v>
      </c>
      <c r="H14" s="26">
        <f t="shared" si="2"/>
        <v>0</v>
      </c>
      <c r="I14" s="26">
        <f t="shared" si="0"/>
        <v>25472564.678081855</v>
      </c>
      <c r="J14" s="26">
        <f t="shared" si="3"/>
        <v>0</v>
      </c>
    </row>
    <row r="15" spans="1:10" x14ac:dyDescent="0.25">
      <c r="A15" s="3">
        <v>41757</v>
      </c>
      <c r="B15" s="3"/>
      <c r="C15" s="4"/>
      <c r="D15" s="4"/>
      <c r="E15" s="4">
        <f t="shared" si="4"/>
        <v>25472564.678081855</v>
      </c>
      <c r="F15" s="24">
        <f t="shared" si="1"/>
        <v>2</v>
      </c>
      <c r="G15" s="22">
        <v>13.75</v>
      </c>
      <c r="H15" s="26">
        <f t="shared" si="2"/>
        <v>19191.658319102768</v>
      </c>
      <c r="I15" s="26">
        <f t="shared" si="0"/>
        <v>25491756.33640096</v>
      </c>
      <c r="J15" s="26">
        <f t="shared" si="3"/>
        <v>2791.513937324039</v>
      </c>
    </row>
    <row r="16" spans="1:10" x14ac:dyDescent="0.25">
      <c r="A16" s="3">
        <v>41759</v>
      </c>
      <c r="B16" s="3"/>
      <c r="C16" s="4"/>
      <c r="D16" s="4"/>
      <c r="E16" s="4">
        <f t="shared" si="4"/>
        <v>25491756.33640096</v>
      </c>
      <c r="F16" s="24">
        <f t="shared" si="1"/>
        <v>31</v>
      </c>
      <c r="G16" s="22">
        <v>13.75</v>
      </c>
      <c r="H16" s="26">
        <f t="shared" si="2"/>
        <v>297694.82570933999</v>
      </c>
      <c r="I16" s="26">
        <f t="shared" si="0"/>
        <v>25789451.162110299</v>
      </c>
      <c r="J16" s="26">
        <f t="shared" si="3"/>
        <v>43301.065557722184</v>
      </c>
    </row>
    <row r="17" spans="1:10" x14ac:dyDescent="0.25">
      <c r="A17" s="3">
        <v>41790</v>
      </c>
      <c r="B17" s="3"/>
      <c r="C17" s="28"/>
      <c r="D17" s="4"/>
      <c r="E17" s="4">
        <f t="shared" si="4"/>
        <v>25789451.162110299</v>
      </c>
      <c r="F17" s="24">
        <f t="shared" si="1"/>
        <v>30</v>
      </c>
      <c r="G17" s="22">
        <v>13.75</v>
      </c>
      <c r="H17" s="26">
        <f t="shared" si="2"/>
        <v>291456.12614713691</v>
      </c>
      <c r="I17" s="26">
        <f t="shared" si="0"/>
        <v>26080907.288257435</v>
      </c>
      <c r="J17" s="26">
        <f t="shared" si="3"/>
        <v>42393.618348674463</v>
      </c>
    </row>
    <row r="18" spans="1:10" x14ac:dyDescent="0.25">
      <c r="A18" s="3">
        <v>41820</v>
      </c>
      <c r="B18" s="3"/>
      <c r="C18" s="4"/>
      <c r="D18" s="4"/>
      <c r="E18" s="4">
        <f t="shared" si="4"/>
        <v>26080907.288257435</v>
      </c>
      <c r="F18" s="24">
        <f t="shared" si="1"/>
        <v>31</v>
      </c>
      <c r="G18" s="22">
        <v>13.75</v>
      </c>
      <c r="H18" s="26">
        <f t="shared" si="2"/>
        <v>304574.9789484858</v>
      </c>
      <c r="I18" s="26">
        <f t="shared" si="0"/>
        <v>26385482.26720592</v>
      </c>
      <c r="J18" s="26">
        <f t="shared" si="3"/>
        <v>44301.815119779756</v>
      </c>
    </row>
    <row r="19" spans="1:10" x14ac:dyDescent="0.25">
      <c r="A19" s="3">
        <v>41851</v>
      </c>
      <c r="B19" s="3"/>
      <c r="C19" s="4"/>
      <c r="D19" s="4"/>
      <c r="E19" s="4">
        <f t="shared" si="4"/>
        <v>26385482.26720592</v>
      </c>
      <c r="F19" s="24">
        <f t="shared" si="1"/>
        <v>31</v>
      </c>
      <c r="G19" s="22">
        <v>13.75</v>
      </c>
      <c r="H19" s="26">
        <f t="shared" si="2"/>
        <v>308131.83058620611</v>
      </c>
      <c r="I19" s="26">
        <f t="shared" si="0"/>
        <v>26693614.097792126</v>
      </c>
      <c r="J19" s="26">
        <f t="shared" si="3"/>
        <v>44819.175357993612</v>
      </c>
    </row>
    <row r="20" spans="1:10" x14ac:dyDescent="0.25">
      <c r="A20" s="3">
        <v>41882</v>
      </c>
      <c r="B20" s="3"/>
      <c r="C20" s="4"/>
      <c r="D20" s="4"/>
      <c r="E20" s="4">
        <f t="shared" si="4"/>
        <v>26693614.097792126</v>
      </c>
      <c r="F20" s="24">
        <f t="shared" si="1"/>
        <v>30</v>
      </c>
      <c r="G20" s="22">
        <v>13.75</v>
      </c>
      <c r="H20" s="26">
        <f t="shared" si="2"/>
        <v>301674.40589970548</v>
      </c>
      <c r="I20" s="26">
        <f t="shared" si="0"/>
        <v>26995288.503691833</v>
      </c>
      <c r="J20" s="26">
        <f t="shared" si="3"/>
        <v>43879.913585411712</v>
      </c>
    </row>
    <row r="21" spans="1:10" x14ac:dyDescent="0.25">
      <c r="A21" s="3">
        <v>41912</v>
      </c>
      <c r="B21" s="3"/>
      <c r="C21" s="4"/>
      <c r="D21" s="4"/>
      <c r="E21" s="4">
        <f t="shared" si="4"/>
        <v>26995288.503691833</v>
      </c>
      <c r="F21" s="24">
        <f t="shared" si="1"/>
        <v>31</v>
      </c>
      <c r="G21" s="22">
        <v>13.75</v>
      </c>
      <c r="H21" s="26">
        <f t="shared" si="2"/>
        <v>315253.19793694915</v>
      </c>
      <c r="I21" s="26">
        <f t="shared" si="0"/>
        <v>27310541.701628782</v>
      </c>
      <c r="J21" s="26">
        <f t="shared" si="3"/>
        <v>45855.010609010787</v>
      </c>
    </row>
    <row r="22" spans="1:10" x14ac:dyDescent="0.25">
      <c r="A22" s="3">
        <v>41943</v>
      </c>
      <c r="B22" s="3"/>
      <c r="C22" s="4"/>
      <c r="D22" s="4"/>
      <c r="E22" s="4">
        <f t="shared" si="4"/>
        <v>27310541.701628782</v>
      </c>
      <c r="F22" s="24">
        <f t="shared" si="1"/>
        <v>30</v>
      </c>
      <c r="G22" s="22">
        <v>13.75</v>
      </c>
      <c r="H22" s="26">
        <f t="shared" si="2"/>
        <v>308646.53292936634</v>
      </c>
      <c r="I22" s="26">
        <f t="shared" si="0"/>
        <v>27619188.234558146</v>
      </c>
      <c r="J22" s="26">
        <f t="shared" si="3"/>
        <v>44894.041153362377</v>
      </c>
    </row>
    <row r="23" spans="1:10" x14ac:dyDescent="0.25">
      <c r="A23" s="3">
        <v>41973</v>
      </c>
      <c r="B23" s="3"/>
      <c r="C23" s="4"/>
      <c r="D23" s="4"/>
      <c r="E23" s="4">
        <f t="shared" si="4"/>
        <v>27619188.234558146</v>
      </c>
      <c r="F23" s="24">
        <f t="shared" si="1"/>
        <v>31</v>
      </c>
      <c r="G23" s="22">
        <v>13.75</v>
      </c>
      <c r="H23" s="26">
        <f t="shared" si="2"/>
        <v>322539.15027343587</v>
      </c>
      <c r="I23" s="26">
        <f t="shared" si="0"/>
        <v>27941727.384831581</v>
      </c>
      <c r="J23" s="26">
        <f t="shared" si="3"/>
        <v>46914.785494317948</v>
      </c>
    </row>
    <row r="24" spans="1:10" x14ac:dyDescent="0.25">
      <c r="A24" s="3">
        <v>42004</v>
      </c>
      <c r="B24" s="3"/>
      <c r="C24" s="4"/>
      <c r="D24" s="4"/>
      <c r="E24" s="4">
        <f t="shared" si="4"/>
        <v>27941727.384831581</v>
      </c>
      <c r="F24" s="24">
        <f t="shared" si="1"/>
        <v>31</v>
      </c>
      <c r="G24" s="22">
        <v>13.75</v>
      </c>
      <c r="H24" s="26">
        <f t="shared" si="2"/>
        <v>326305.78898039623</v>
      </c>
      <c r="I24" s="26">
        <f t="shared" si="0"/>
        <v>28268033.173811976</v>
      </c>
      <c r="J24" s="26">
        <f t="shared" si="3"/>
        <v>47462.660215330361</v>
      </c>
    </row>
    <row r="25" spans="1:10" x14ac:dyDescent="0.25">
      <c r="A25" s="3">
        <v>42035</v>
      </c>
      <c r="B25" s="3"/>
      <c r="C25" s="4"/>
      <c r="D25" s="4"/>
      <c r="E25" s="4">
        <f t="shared" si="4"/>
        <v>28268033.173811976</v>
      </c>
      <c r="F25" s="24">
        <f t="shared" si="1"/>
        <v>28</v>
      </c>
      <c r="G25" s="22">
        <v>13.75</v>
      </c>
      <c r="H25" s="26">
        <f t="shared" si="2"/>
        <v>298169.6649840441</v>
      </c>
      <c r="I25" s="26">
        <f t="shared" si="0"/>
        <v>28566202.83879602</v>
      </c>
      <c r="J25" s="26">
        <f t="shared" si="3"/>
        <v>43370.133088588242</v>
      </c>
    </row>
    <row r="26" spans="1:10" x14ac:dyDescent="0.25">
      <c r="A26" s="3">
        <v>42063</v>
      </c>
      <c r="B26" s="3"/>
      <c r="C26" s="4"/>
      <c r="D26" s="4"/>
      <c r="E26" s="4">
        <f t="shared" si="4"/>
        <v>28566202.83879602</v>
      </c>
      <c r="F26" s="24">
        <f t="shared" si="1"/>
        <v>31</v>
      </c>
      <c r="G26" s="22">
        <v>13.75</v>
      </c>
      <c r="H26" s="26">
        <f t="shared" si="2"/>
        <v>333598.46465854259</v>
      </c>
      <c r="I26" s="26">
        <f t="shared" si="0"/>
        <v>28899801.303454563</v>
      </c>
      <c r="J26" s="26">
        <f t="shared" si="3"/>
        <v>48523.413041242558</v>
      </c>
    </row>
    <row r="27" spans="1:10" x14ac:dyDescent="0.25">
      <c r="A27" s="3">
        <v>42094</v>
      </c>
      <c r="B27" s="3"/>
      <c r="C27" s="4"/>
      <c r="D27" s="4"/>
      <c r="E27" s="4">
        <f t="shared" si="4"/>
        <v>28899801.303454563</v>
      </c>
      <c r="F27" s="24">
        <f t="shared" si="1"/>
        <v>30</v>
      </c>
      <c r="G27" s="22">
        <v>13.75</v>
      </c>
      <c r="H27" s="26">
        <f t="shared" si="2"/>
        <v>326607.3434979454</v>
      </c>
      <c r="I27" s="26">
        <f t="shared" si="0"/>
        <v>29226408.64695251</v>
      </c>
      <c r="J27" s="26">
        <f t="shared" si="3"/>
        <v>47506.52269061024</v>
      </c>
    </row>
    <row r="28" spans="1:10" x14ac:dyDescent="0.25">
      <c r="A28" s="3">
        <v>42124</v>
      </c>
      <c r="B28" s="3"/>
      <c r="C28" s="4"/>
      <c r="D28" s="4"/>
      <c r="E28" s="4">
        <f t="shared" si="4"/>
        <v>29226408.64695251</v>
      </c>
      <c r="F28" s="24">
        <f t="shared" si="1"/>
        <v>31</v>
      </c>
      <c r="G28" s="22">
        <v>13.75</v>
      </c>
      <c r="H28" s="26">
        <f t="shared" si="2"/>
        <v>341308.40234968514</v>
      </c>
      <c r="I28" s="26">
        <f t="shared" si="0"/>
        <v>29567717.049302194</v>
      </c>
      <c r="J28" s="26">
        <f t="shared" si="3"/>
        <v>49644.85852359057</v>
      </c>
    </row>
    <row r="29" spans="1:10" x14ac:dyDescent="0.25">
      <c r="A29" s="3">
        <v>42155</v>
      </c>
      <c r="B29" s="3"/>
      <c r="C29" s="4"/>
      <c r="D29" s="4"/>
      <c r="E29" s="4">
        <f t="shared" si="4"/>
        <v>29567717.049302194</v>
      </c>
      <c r="F29" s="24">
        <f t="shared" si="1"/>
        <v>30</v>
      </c>
      <c r="G29" s="22">
        <v>13.75</v>
      </c>
      <c r="H29" s="26">
        <f t="shared" si="2"/>
        <v>334155.7063791001</v>
      </c>
      <c r="I29" s="26">
        <f t="shared" si="0"/>
        <v>29901872.755681295</v>
      </c>
      <c r="J29" s="26">
        <f t="shared" si="3"/>
        <v>48604.466382414575</v>
      </c>
    </row>
    <row r="30" spans="1:10" x14ac:dyDescent="0.25">
      <c r="A30" s="3">
        <v>42185</v>
      </c>
      <c r="B30" s="3"/>
      <c r="C30" s="4"/>
      <c r="D30" s="4"/>
      <c r="E30" s="4">
        <f t="shared" si="4"/>
        <v>29901872.755681295</v>
      </c>
      <c r="F30" s="24">
        <f t="shared" si="1"/>
        <v>31</v>
      </c>
      <c r="G30" s="22">
        <v>13.75</v>
      </c>
      <c r="H30" s="26">
        <f t="shared" si="2"/>
        <v>349196.52772901783</v>
      </c>
      <c r="I30" s="26">
        <f t="shared" si="0"/>
        <v>30251069.283410314</v>
      </c>
      <c r="J30" s="26">
        <f t="shared" si="3"/>
        <v>50792.222215129877</v>
      </c>
    </row>
    <row r="31" spans="1:10" x14ac:dyDescent="0.25">
      <c r="A31" s="3">
        <v>42216</v>
      </c>
      <c r="B31" s="3"/>
      <c r="C31" s="4"/>
      <c r="D31" s="4"/>
      <c r="E31" s="4">
        <f t="shared" si="4"/>
        <v>30251069.283410314</v>
      </c>
      <c r="F31" s="24">
        <f t="shared" si="1"/>
        <v>31</v>
      </c>
      <c r="G31" s="22">
        <v>13.75</v>
      </c>
      <c r="H31" s="26">
        <f t="shared" si="2"/>
        <v>353274.47348092182</v>
      </c>
      <c r="I31" s="26">
        <f t="shared" si="0"/>
        <v>30604343.756891236</v>
      </c>
      <c r="J31" s="26">
        <f t="shared" si="3"/>
        <v>51385.377960861355</v>
      </c>
    </row>
    <row r="32" spans="1:10" x14ac:dyDescent="0.25">
      <c r="A32" s="3">
        <v>42247</v>
      </c>
      <c r="B32" s="3"/>
      <c r="C32" s="4"/>
      <c r="D32" s="4"/>
      <c r="E32" s="4">
        <f t="shared" si="4"/>
        <v>30604343.756891236</v>
      </c>
      <c r="F32" s="24">
        <f t="shared" si="1"/>
        <v>30</v>
      </c>
      <c r="G32" s="22">
        <v>13.75</v>
      </c>
      <c r="H32" s="26">
        <f t="shared" si="2"/>
        <v>345871.00821144204</v>
      </c>
      <c r="I32" s="26">
        <f t="shared" si="0"/>
        <v>30950214.765102677</v>
      </c>
      <c r="J32" s="26">
        <f t="shared" si="3"/>
        <v>50308.510285300661</v>
      </c>
    </row>
    <row r="33" spans="1:10" x14ac:dyDescent="0.25">
      <c r="A33" s="3">
        <v>42277</v>
      </c>
      <c r="B33" s="3"/>
      <c r="C33" s="4"/>
      <c r="D33" s="4"/>
      <c r="E33" s="4">
        <f t="shared" si="4"/>
        <v>30950214.765102677</v>
      </c>
      <c r="F33" s="24">
        <f t="shared" si="1"/>
        <v>31</v>
      </c>
      <c r="G33" s="22">
        <v>13.75</v>
      </c>
      <c r="H33" s="26">
        <f t="shared" si="2"/>
        <v>361439.15188013745</v>
      </c>
      <c r="I33" s="26">
        <f t="shared" si="0"/>
        <v>31311653.916982815</v>
      </c>
      <c r="J33" s="26">
        <f t="shared" si="3"/>
        <v>52572.967546201813</v>
      </c>
    </row>
    <row r="34" spans="1:10" x14ac:dyDescent="0.25">
      <c r="A34" s="3">
        <v>42308</v>
      </c>
      <c r="B34" s="3"/>
      <c r="C34" s="4"/>
      <c r="D34" s="4"/>
      <c r="E34" s="4">
        <f t="shared" ref="E34:E51" si="5">I33+C34-D34</f>
        <v>31311653.916982815</v>
      </c>
      <c r="F34" s="24">
        <f t="shared" ref="F34:F51" si="6">A35-A34</f>
        <v>30</v>
      </c>
      <c r="G34" s="22">
        <v>13.75</v>
      </c>
      <c r="H34" s="26">
        <f t="shared" ref="H34:H51" si="7">+E34*F34*G34/36500</f>
        <v>353864.58193850442</v>
      </c>
      <c r="I34" s="26">
        <f t="shared" ref="I34:I51" si="8">+E34+H34</f>
        <v>31665518.49892132</v>
      </c>
      <c r="J34" s="26">
        <f t="shared" ref="J34:J51" si="9">E34*0.02*F34/365</f>
        <v>51471.211918327914</v>
      </c>
    </row>
    <row r="35" spans="1:10" x14ac:dyDescent="0.25">
      <c r="A35" s="3">
        <v>42338</v>
      </c>
      <c r="B35" s="3"/>
      <c r="C35" s="4"/>
      <c r="D35" s="4"/>
      <c r="E35" s="4">
        <f t="shared" si="5"/>
        <v>31665518.49892132</v>
      </c>
      <c r="F35" s="24">
        <f t="shared" si="6"/>
        <v>31</v>
      </c>
      <c r="G35" s="22">
        <v>13.75</v>
      </c>
      <c r="H35" s="26">
        <f t="shared" si="7"/>
        <v>369792.52767575922</v>
      </c>
      <c r="I35" s="26">
        <f t="shared" si="8"/>
        <v>32035311.026597079</v>
      </c>
      <c r="J35" s="26">
        <f t="shared" si="9"/>
        <v>53788.004025564973</v>
      </c>
    </row>
    <row r="36" spans="1:10" x14ac:dyDescent="0.25">
      <c r="A36" s="3">
        <v>42369</v>
      </c>
      <c r="B36" s="3"/>
      <c r="C36" s="4"/>
      <c r="D36" s="4"/>
      <c r="E36" s="4">
        <f t="shared" si="5"/>
        <v>32035311.026597079</v>
      </c>
      <c r="F36" s="24">
        <f t="shared" si="6"/>
        <v>31</v>
      </c>
      <c r="G36" s="22">
        <v>13.75</v>
      </c>
      <c r="H36" s="26">
        <f t="shared" si="7"/>
        <v>374110.99520786316</v>
      </c>
      <c r="I36" s="26">
        <f t="shared" si="8"/>
        <v>32409422.021804944</v>
      </c>
      <c r="J36" s="26">
        <f t="shared" si="9"/>
        <v>54416.144757507376</v>
      </c>
    </row>
    <row r="37" spans="1:10" x14ac:dyDescent="0.25">
      <c r="A37" s="3">
        <v>42400</v>
      </c>
      <c r="B37" s="3"/>
      <c r="C37" s="4"/>
      <c r="D37" s="4"/>
      <c r="E37" s="4">
        <f t="shared" si="5"/>
        <v>32409422.021804944</v>
      </c>
      <c r="F37" s="24">
        <f t="shared" si="6"/>
        <v>29</v>
      </c>
      <c r="G37" s="22">
        <v>13.75</v>
      </c>
      <c r="H37" s="26">
        <f t="shared" si="7"/>
        <v>354061.83647108823</v>
      </c>
      <c r="I37" s="26">
        <f t="shared" si="8"/>
        <v>32763483.858276032</v>
      </c>
      <c r="J37" s="26">
        <f t="shared" si="9"/>
        <v>51499.903486703748</v>
      </c>
    </row>
    <row r="38" spans="1:10" x14ac:dyDescent="0.25">
      <c r="A38" s="3">
        <v>42429</v>
      </c>
      <c r="B38" s="3"/>
      <c r="C38" s="4"/>
      <c r="D38" s="4"/>
      <c r="E38" s="4">
        <f t="shared" si="5"/>
        <v>32763483.858276032</v>
      </c>
      <c r="F38" s="24">
        <f t="shared" si="6"/>
        <v>17</v>
      </c>
      <c r="G38" s="22">
        <v>13.75</v>
      </c>
      <c r="H38" s="26">
        <f t="shared" si="7"/>
        <v>209820.9411471787</v>
      </c>
      <c r="I38" s="26">
        <f t="shared" si="8"/>
        <v>32973304.79942321</v>
      </c>
      <c r="J38" s="26">
        <f t="shared" si="9"/>
        <v>30519.409621407813</v>
      </c>
    </row>
    <row r="39" spans="1:10" x14ac:dyDescent="0.25">
      <c r="A39" s="3">
        <v>42446</v>
      </c>
      <c r="B39" s="28" t="s">
        <v>61</v>
      </c>
      <c r="C39" s="4"/>
      <c r="D39" s="4">
        <v>43573</v>
      </c>
      <c r="E39" s="4">
        <f t="shared" si="5"/>
        <v>32929731.79942321</v>
      </c>
      <c r="F39" s="24">
        <f t="shared" si="6"/>
        <v>1</v>
      </c>
      <c r="G39" s="22">
        <v>13.75</v>
      </c>
      <c r="H39" s="26">
        <f t="shared" si="7"/>
        <v>12405.03595183751</v>
      </c>
      <c r="I39" s="26">
        <f t="shared" si="8"/>
        <v>32942136.835375048</v>
      </c>
      <c r="J39" s="26">
        <f t="shared" si="9"/>
        <v>1804.3688657218197</v>
      </c>
    </row>
    <row r="40" spans="1:10" x14ac:dyDescent="0.25">
      <c r="A40" s="3">
        <v>42447</v>
      </c>
      <c r="B40" s="28" t="s">
        <v>61</v>
      </c>
      <c r="C40" s="4"/>
      <c r="D40" s="4">
        <v>219024</v>
      </c>
      <c r="E40" s="4">
        <f t="shared" si="5"/>
        <v>32723112.835375048</v>
      </c>
      <c r="F40" s="24">
        <f t="shared" si="6"/>
        <v>0</v>
      </c>
      <c r="G40" s="22">
        <v>13.75</v>
      </c>
      <c r="H40" s="26">
        <f t="shared" si="7"/>
        <v>0</v>
      </c>
      <c r="I40" s="26">
        <f t="shared" si="8"/>
        <v>32723112.835375048</v>
      </c>
      <c r="J40" s="26">
        <f t="shared" si="9"/>
        <v>0</v>
      </c>
    </row>
    <row r="41" spans="1:10" x14ac:dyDescent="0.25">
      <c r="A41" s="3">
        <v>42447</v>
      </c>
      <c r="B41" s="28" t="s">
        <v>61</v>
      </c>
      <c r="C41" s="4"/>
      <c r="D41" s="4">
        <v>126193</v>
      </c>
      <c r="E41" s="4">
        <f t="shared" si="5"/>
        <v>32596919.835375048</v>
      </c>
      <c r="F41" s="24">
        <f t="shared" si="6"/>
        <v>0</v>
      </c>
      <c r="G41" s="22">
        <v>13.75</v>
      </c>
      <c r="H41" s="26">
        <f t="shared" si="7"/>
        <v>0</v>
      </c>
      <c r="I41" s="26">
        <f t="shared" si="8"/>
        <v>32596919.835375048</v>
      </c>
      <c r="J41" s="26">
        <f t="shared" si="9"/>
        <v>0</v>
      </c>
    </row>
    <row r="42" spans="1:10" x14ac:dyDescent="0.25">
      <c r="A42" s="3">
        <v>42447</v>
      </c>
      <c r="B42" s="28" t="s">
        <v>61</v>
      </c>
      <c r="C42" s="4"/>
      <c r="D42" s="4">
        <v>127040</v>
      </c>
      <c r="E42" s="4">
        <f t="shared" si="5"/>
        <v>32469879.835375048</v>
      </c>
      <c r="F42" s="24">
        <f t="shared" si="6"/>
        <v>0</v>
      </c>
      <c r="G42" s="22">
        <v>13.75</v>
      </c>
      <c r="H42" s="26">
        <f t="shared" si="7"/>
        <v>0</v>
      </c>
      <c r="I42" s="26">
        <f t="shared" si="8"/>
        <v>32469879.835375048</v>
      </c>
      <c r="J42" s="26">
        <f t="shared" si="9"/>
        <v>0</v>
      </c>
    </row>
    <row r="43" spans="1:10" x14ac:dyDescent="0.25">
      <c r="A43" s="3">
        <v>42447</v>
      </c>
      <c r="B43" s="28" t="s">
        <v>61</v>
      </c>
      <c r="C43" s="4"/>
      <c r="D43" s="4">
        <v>123462</v>
      </c>
      <c r="E43" s="4">
        <f t="shared" si="5"/>
        <v>32346417.835375048</v>
      </c>
      <c r="F43" s="24">
        <f t="shared" si="6"/>
        <v>13</v>
      </c>
      <c r="G43" s="22">
        <v>13.75</v>
      </c>
      <c r="H43" s="26">
        <f t="shared" si="7"/>
        <v>158408.82707050108</v>
      </c>
      <c r="I43" s="26">
        <f t="shared" si="8"/>
        <v>32504826.662445549</v>
      </c>
      <c r="J43" s="26">
        <f t="shared" si="9"/>
        <v>23041.283937527434</v>
      </c>
    </row>
    <row r="44" spans="1:10" x14ac:dyDescent="0.25">
      <c r="A44" s="3">
        <v>42460</v>
      </c>
      <c r="B44" s="3"/>
      <c r="C44" s="4"/>
      <c r="D44" s="4"/>
      <c r="E44" s="4">
        <f t="shared" si="5"/>
        <v>32504826.662445549</v>
      </c>
      <c r="F44" s="24">
        <f t="shared" si="6"/>
        <v>30</v>
      </c>
      <c r="G44" s="22">
        <v>13.75</v>
      </c>
      <c r="H44" s="26">
        <f t="shared" si="7"/>
        <v>367349.06844544626</v>
      </c>
      <c r="I44" s="26">
        <f t="shared" si="8"/>
        <v>32872175.730890997</v>
      </c>
      <c r="J44" s="26">
        <f t="shared" si="9"/>
        <v>53432.591773883098</v>
      </c>
    </row>
    <row r="45" spans="1:10" x14ac:dyDescent="0.25">
      <c r="A45" s="3">
        <v>42490</v>
      </c>
      <c r="B45" s="3"/>
      <c r="C45" s="4"/>
      <c r="D45" s="4"/>
      <c r="E45" s="4">
        <f t="shared" si="5"/>
        <v>32872175.730890997</v>
      </c>
      <c r="F45" s="24">
        <f t="shared" si="6"/>
        <v>31</v>
      </c>
      <c r="G45" s="22">
        <v>13.75</v>
      </c>
      <c r="H45" s="26">
        <f t="shared" si="7"/>
        <v>383883.97000800789</v>
      </c>
      <c r="I45" s="26">
        <f t="shared" si="8"/>
        <v>33256059.700899005</v>
      </c>
      <c r="J45" s="26">
        <f t="shared" si="9"/>
        <v>55837.668364801146</v>
      </c>
    </row>
    <row r="46" spans="1:10" x14ac:dyDescent="0.25">
      <c r="A46" s="3">
        <v>42521</v>
      </c>
      <c r="B46" s="3"/>
      <c r="C46" s="4"/>
      <c r="D46" s="4"/>
      <c r="E46" s="4">
        <f t="shared" si="5"/>
        <v>33256059.700899005</v>
      </c>
      <c r="F46" s="24">
        <f t="shared" si="6"/>
        <v>30</v>
      </c>
      <c r="G46" s="22">
        <v>13.75</v>
      </c>
      <c r="H46" s="26">
        <f t="shared" si="7"/>
        <v>375839.03086632438</v>
      </c>
      <c r="I46" s="26">
        <f t="shared" si="8"/>
        <v>33631898.73176533</v>
      </c>
      <c r="J46" s="26">
        <f t="shared" si="9"/>
        <v>54667.495398738094</v>
      </c>
    </row>
    <row r="47" spans="1:10" x14ac:dyDescent="0.25">
      <c r="A47" s="3">
        <v>42551</v>
      </c>
      <c r="B47" s="3"/>
      <c r="C47" s="11"/>
      <c r="D47" s="11"/>
      <c r="E47" s="4">
        <f t="shared" si="5"/>
        <v>33631898.73176533</v>
      </c>
      <c r="F47" s="24">
        <f t="shared" si="6"/>
        <v>31</v>
      </c>
      <c r="G47" s="22">
        <v>13.75</v>
      </c>
      <c r="H47" s="26">
        <f t="shared" si="7"/>
        <v>392756.07765520475</v>
      </c>
      <c r="I47" s="26">
        <f t="shared" si="8"/>
        <v>34024654.809420533</v>
      </c>
      <c r="J47" s="26">
        <f t="shared" si="9"/>
        <v>57128.156749847964</v>
      </c>
    </row>
    <row r="48" spans="1:10" x14ac:dyDescent="0.25">
      <c r="A48" s="3">
        <v>42582</v>
      </c>
      <c r="B48" s="3"/>
      <c r="C48" s="4"/>
      <c r="D48" s="4"/>
      <c r="E48" s="4">
        <f t="shared" si="5"/>
        <v>34024654.809420533</v>
      </c>
      <c r="F48" s="24">
        <f t="shared" si="6"/>
        <v>31</v>
      </c>
      <c r="G48" s="22">
        <v>13.75</v>
      </c>
      <c r="H48" s="26">
        <f t="shared" si="7"/>
        <v>397342.7154113836</v>
      </c>
      <c r="I48" s="26">
        <f t="shared" si="8"/>
        <v>34421997.524831913</v>
      </c>
      <c r="J48" s="26">
        <f t="shared" si="9"/>
        <v>57795.304059837617</v>
      </c>
    </row>
    <row r="49" spans="1:10" x14ac:dyDescent="0.25">
      <c r="A49" s="3">
        <v>42613</v>
      </c>
      <c r="B49" s="3"/>
      <c r="C49" s="4"/>
      <c r="D49" s="4"/>
      <c r="E49" s="4">
        <f t="shared" si="5"/>
        <v>34421997.524831913</v>
      </c>
      <c r="F49" s="24">
        <f t="shared" si="6"/>
        <v>30</v>
      </c>
      <c r="G49" s="22">
        <v>13.75</v>
      </c>
      <c r="H49" s="26">
        <f t="shared" si="7"/>
        <v>389015.7254518675</v>
      </c>
      <c r="I49" s="26">
        <f t="shared" si="8"/>
        <v>34811013.250283778</v>
      </c>
      <c r="J49" s="26">
        <f t="shared" si="9"/>
        <v>56584.105520271645</v>
      </c>
    </row>
    <row r="50" spans="1:10" x14ac:dyDescent="0.25">
      <c r="A50" s="3">
        <v>42643</v>
      </c>
      <c r="B50" s="3"/>
      <c r="C50" s="4"/>
      <c r="D50" s="4"/>
      <c r="E50" s="4">
        <f t="shared" si="5"/>
        <v>34811013.250283778</v>
      </c>
      <c r="F50" s="24">
        <f t="shared" si="6"/>
        <v>31</v>
      </c>
      <c r="G50" s="22">
        <v>13.75</v>
      </c>
      <c r="H50" s="26">
        <f t="shared" si="7"/>
        <v>406525.87391598523</v>
      </c>
      <c r="I50" s="26">
        <f t="shared" si="8"/>
        <v>35217539.124199763</v>
      </c>
      <c r="J50" s="26">
        <f t="shared" si="9"/>
        <v>59131.036205961493</v>
      </c>
    </row>
    <row r="51" spans="1:10" x14ac:dyDescent="0.25">
      <c r="A51" s="3">
        <v>42674</v>
      </c>
      <c r="B51" s="3"/>
      <c r="C51" s="4"/>
      <c r="D51" s="4"/>
      <c r="E51" s="4">
        <f t="shared" si="5"/>
        <v>35217539.124199763</v>
      </c>
      <c r="F51" s="24">
        <f t="shared" si="6"/>
        <v>30</v>
      </c>
      <c r="G51" s="22">
        <v>13.75</v>
      </c>
      <c r="H51" s="26">
        <f t="shared" si="7"/>
        <v>398006.43530773709</v>
      </c>
      <c r="I51" s="26">
        <f t="shared" si="8"/>
        <v>35615545.559507497</v>
      </c>
      <c r="J51" s="26">
        <f t="shared" si="9"/>
        <v>57891.845135670847</v>
      </c>
    </row>
    <row r="52" spans="1:10" x14ac:dyDescent="0.25">
      <c r="A52" s="3">
        <v>42704</v>
      </c>
      <c r="B52" s="3"/>
      <c r="C52" s="4"/>
      <c r="D52" s="4"/>
      <c r="E52" s="4">
        <f t="shared" ref="E52:E117" si="10">I51+C52-D52</f>
        <v>35615545.559507497</v>
      </c>
      <c r="F52" s="24">
        <f t="shared" ref="F52:F117" si="11">A53-A52</f>
        <v>31</v>
      </c>
      <c r="G52" s="22">
        <v>13.75</v>
      </c>
      <c r="H52" s="26">
        <f t="shared" ref="H52:H117" si="12">+E52*F52*G52/36500</f>
        <v>415921.26834904298</v>
      </c>
      <c r="I52" s="26">
        <f t="shared" ref="I52:I117" si="13">+E52+H52</f>
        <v>36031466.827856541</v>
      </c>
      <c r="J52" s="26">
        <f t="shared" ref="J52:J117" si="14">E52*0.02*F52/365</f>
        <v>60497.639032588086</v>
      </c>
    </row>
    <row r="53" spans="1:10" x14ac:dyDescent="0.25">
      <c r="A53" s="3">
        <v>42735</v>
      </c>
      <c r="B53" s="3"/>
      <c r="C53" s="4"/>
      <c r="D53" s="4"/>
      <c r="E53" s="4">
        <f t="shared" si="10"/>
        <v>36031466.827856541</v>
      </c>
      <c r="F53" s="24">
        <f t="shared" si="11"/>
        <v>31</v>
      </c>
      <c r="G53" s="22">
        <v>13.75</v>
      </c>
      <c r="H53" s="26">
        <f t="shared" si="12"/>
        <v>420778.43110613286</v>
      </c>
      <c r="I53" s="26">
        <f t="shared" si="13"/>
        <v>36452245.258962676</v>
      </c>
      <c r="J53" s="26">
        <f t="shared" si="14"/>
        <v>61204.135433619325</v>
      </c>
    </row>
    <row r="54" spans="1:10" x14ac:dyDescent="0.25">
      <c r="A54" s="3">
        <v>42766</v>
      </c>
      <c r="B54" s="3"/>
      <c r="C54" s="4"/>
      <c r="D54" s="4"/>
      <c r="E54" s="4">
        <f t="shared" si="10"/>
        <v>36452245.258962676</v>
      </c>
      <c r="F54" s="24">
        <f t="shared" si="11"/>
        <v>28</v>
      </c>
      <c r="G54" s="22">
        <v>13.75</v>
      </c>
      <c r="H54" s="26">
        <f t="shared" si="12"/>
        <v>384496.28560823645</v>
      </c>
      <c r="I54" s="26">
        <f t="shared" si="13"/>
        <v>36836741.544570915</v>
      </c>
      <c r="J54" s="26">
        <f t="shared" si="14"/>
        <v>55926.73245210712</v>
      </c>
    </row>
    <row r="55" spans="1:10" x14ac:dyDescent="0.25">
      <c r="A55" s="3">
        <v>42794</v>
      </c>
      <c r="B55" s="3"/>
      <c r="C55" s="4"/>
      <c r="D55" s="4"/>
      <c r="E55" s="4">
        <f t="shared" si="10"/>
        <v>36836741.544570915</v>
      </c>
      <c r="F55" s="24">
        <f t="shared" si="11"/>
        <v>31</v>
      </c>
      <c r="G55" s="22">
        <v>13.75</v>
      </c>
      <c r="H55" s="26">
        <f t="shared" si="12"/>
        <v>430182.49543488637</v>
      </c>
      <c r="I55" s="26">
        <f t="shared" si="13"/>
        <v>37266924.040005803</v>
      </c>
      <c r="J55" s="26">
        <f t="shared" si="14"/>
        <v>62571.99933598347</v>
      </c>
    </row>
    <row r="56" spans="1:10" x14ac:dyDescent="0.25">
      <c r="A56" s="3">
        <v>42825</v>
      </c>
      <c r="B56" s="3"/>
      <c r="C56" s="4"/>
      <c r="D56" s="4"/>
      <c r="E56" s="4">
        <f t="shared" si="10"/>
        <v>37266924.040005803</v>
      </c>
      <c r="F56" s="24">
        <f t="shared" si="11"/>
        <v>30</v>
      </c>
      <c r="G56" s="22">
        <v>13.75</v>
      </c>
      <c r="H56" s="26">
        <f t="shared" si="12"/>
        <v>421167.2922329423</v>
      </c>
      <c r="I56" s="26">
        <f t="shared" si="13"/>
        <v>37688091.332238749</v>
      </c>
      <c r="J56" s="26">
        <f t="shared" si="14"/>
        <v>61260.697052064337</v>
      </c>
    </row>
    <row r="57" spans="1:10" x14ac:dyDescent="0.25">
      <c r="A57" s="3">
        <v>42855</v>
      </c>
      <c r="B57" s="3"/>
      <c r="C57" s="4"/>
      <c r="D57" s="4"/>
      <c r="E57" s="4">
        <f t="shared" si="10"/>
        <v>37688091.332238749</v>
      </c>
      <c r="F57" s="24">
        <f t="shared" si="11"/>
        <v>31</v>
      </c>
      <c r="G57" s="22">
        <v>13.75</v>
      </c>
      <c r="H57" s="26">
        <f t="shared" si="12"/>
        <v>440124.62822922651</v>
      </c>
      <c r="I57" s="26">
        <f t="shared" si="13"/>
        <v>38128215.960467972</v>
      </c>
      <c r="J57" s="26">
        <f t="shared" si="14"/>
        <v>64018.127742432946</v>
      </c>
    </row>
    <row r="58" spans="1:10" x14ac:dyDescent="0.25">
      <c r="A58" s="3">
        <v>42886</v>
      </c>
      <c r="B58" s="3"/>
      <c r="C58" s="4"/>
      <c r="D58" s="4"/>
      <c r="E58" s="4">
        <f t="shared" si="10"/>
        <v>38128215.960467972</v>
      </c>
      <c r="F58" s="24">
        <f t="shared" si="11"/>
        <v>30</v>
      </c>
      <c r="G58" s="22">
        <v>13.75</v>
      </c>
      <c r="H58" s="26">
        <f t="shared" si="12"/>
        <v>430901.07078611065</v>
      </c>
      <c r="I58" s="26">
        <f t="shared" si="13"/>
        <v>38559117.031254083</v>
      </c>
      <c r="J58" s="26">
        <f t="shared" si="14"/>
        <v>62676.519387070643</v>
      </c>
    </row>
    <row r="59" spans="1:10" x14ac:dyDescent="0.25">
      <c r="A59" s="3">
        <v>42916</v>
      </c>
      <c r="B59" s="3"/>
      <c r="C59" s="4"/>
      <c r="D59" s="4"/>
      <c r="E59" s="4">
        <f t="shared" si="10"/>
        <v>38559117.031254083</v>
      </c>
      <c r="F59" s="24">
        <f t="shared" si="11"/>
        <v>31</v>
      </c>
      <c r="G59" s="22">
        <v>13.75</v>
      </c>
      <c r="H59" s="26">
        <f t="shared" si="12"/>
        <v>450296.53793348093</v>
      </c>
      <c r="I59" s="26">
        <f t="shared" si="13"/>
        <v>39009413.569187567</v>
      </c>
      <c r="J59" s="26">
        <f t="shared" si="14"/>
        <v>65497.678244869952</v>
      </c>
    </row>
    <row r="60" spans="1:10" x14ac:dyDescent="0.25">
      <c r="A60" s="3">
        <v>42947</v>
      </c>
      <c r="B60" s="3"/>
      <c r="C60" s="4"/>
      <c r="D60" s="4"/>
      <c r="E60" s="4">
        <f t="shared" si="10"/>
        <v>39009413.569187567</v>
      </c>
      <c r="F60" s="24">
        <f t="shared" si="11"/>
        <v>31</v>
      </c>
      <c r="G60" s="22">
        <v>13.75</v>
      </c>
      <c r="H60" s="26">
        <f t="shared" si="12"/>
        <v>455555.13791414245</v>
      </c>
      <c r="I60" s="26">
        <f t="shared" si="13"/>
        <v>39464968.70710171</v>
      </c>
      <c r="J60" s="26">
        <f t="shared" si="14"/>
        <v>66262.565514784364</v>
      </c>
    </row>
    <row r="61" spans="1:10" x14ac:dyDescent="0.25">
      <c r="A61" s="3">
        <v>42978</v>
      </c>
      <c r="B61" s="3"/>
      <c r="C61" s="4"/>
      <c r="D61" s="4"/>
      <c r="E61" s="4">
        <f t="shared" si="10"/>
        <v>39464968.70710171</v>
      </c>
      <c r="F61" s="24">
        <f t="shared" si="11"/>
        <v>30</v>
      </c>
      <c r="G61" s="22">
        <v>13.75</v>
      </c>
      <c r="H61" s="26">
        <f t="shared" si="12"/>
        <v>446008.20799121796</v>
      </c>
      <c r="I61" s="26">
        <f t="shared" si="13"/>
        <v>39910976.91509293</v>
      </c>
      <c r="J61" s="26">
        <f t="shared" si="14"/>
        <v>64873.92116235898</v>
      </c>
    </row>
    <row r="62" spans="1:10" x14ac:dyDescent="0.25">
      <c r="A62" s="3">
        <v>43008</v>
      </c>
      <c r="B62" s="3"/>
      <c r="C62" s="4"/>
      <c r="D62" s="4"/>
      <c r="E62" s="4">
        <f t="shared" si="10"/>
        <v>39910976.91509293</v>
      </c>
      <c r="F62" s="24">
        <f t="shared" si="11"/>
        <v>31</v>
      </c>
      <c r="G62" s="22">
        <v>13.75</v>
      </c>
      <c r="H62" s="26">
        <f t="shared" si="12"/>
        <v>466083.66876872221</v>
      </c>
      <c r="I62" s="26">
        <f t="shared" si="13"/>
        <v>40377060.583861649</v>
      </c>
      <c r="J62" s="26">
        <f t="shared" si="14"/>
        <v>67793.988184541406</v>
      </c>
    </row>
    <row r="63" spans="1:10" x14ac:dyDescent="0.25">
      <c r="A63" s="3">
        <v>43039</v>
      </c>
      <c r="B63" s="3"/>
      <c r="C63" s="4"/>
      <c r="D63" s="4"/>
      <c r="E63" s="4">
        <f t="shared" si="10"/>
        <v>40377060.583861649</v>
      </c>
      <c r="F63" s="24">
        <f t="shared" si="11"/>
        <v>30</v>
      </c>
      <c r="G63" s="22">
        <v>13.75</v>
      </c>
      <c r="H63" s="26">
        <f t="shared" si="12"/>
        <v>456316.09563953237</v>
      </c>
      <c r="I63" s="26">
        <f t="shared" si="13"/>
        <v>40833376.679501183</v>
      </c>
      <c r="J63" s="26">
        <f t="shared" si="14"/>
        <v>66373.250274841062</v>
      </c>
    </row>
    <row r="64" spans="1:10" x14ac:dyDescent="0.25">
      <c r="A64" s="3">
        <v>43069</v>
      </c>
      <c r="B64" s="3"/>
      <c r="C64" s="4"/>
      <c r="D64" s="4"/>
      <c r="E64" s="4">
        <f t="shared" si="10"/>
        <v>40833376.679501183</v>
      </c>
      <c r="F64" s="24">
        <f t="shared" si="11"/>
        <v>31</v>
      </c>
      <c r="G64" s="22">
        <v>13.75</v>
      </c>
      <c r="H64" s="26">
        <f t="shared" si="12"/>
        <v>476855.52903116104</v>
      </c>
      <c r="I64" s="26">
        <f t="shared" si="13"/>
        <v>41310232.208532341</v>
      </c>
      <c r="J64" s="26">
        <f t="shared" si="14"/>
        <v>69360.804222714345</v>
      </c>
    </row>
    <row r="65" spans="1:10" x14ac:dyDescent="0.25">
      <c r="A65" s="3">
        <v>43100</v>
      </c>
      <c r="B65" s="3"/>
      <c r="C65" s="4"/>
      <c r="D65" s="4"/>
      <c r="E65" s="4">
        <f t="shared" ref="E65:E87" si="15">I64+C65-D65</f>
        <v>41310232.208532341</v>
      </c>
      <c r="F65" s="24">
        <f t="shared" ref="F65:F87" si="16">A66-A65</f>
        <v>31</v>
      </c>
      <c r="G65" s="22">
        <v>13.75</v>
      </c>
      <c r="H65" s="26">
        <f t="shared" ref="H65:H87" si="17">+E65*F65*G65/36500</f>
        <v>482424.28709279204</v>
      </c>
      <c r="I65" s="26">
        <f t="shared" ref="I65:I87" si="18">+E65+H65</f>
        <v>41792656.495625131</v>
      </c>
      <c r="J65" s="26">
        <f t="shared" ref="J65:J87" si="19">E65*0.02*F65/365</f>
        <v>70170.805395315212</v>
      </c>
    </row>
    <row r="66" spans="1:10" x14ac:dyDescent="0.25">
      <c r="A66" s="3">
        <v>43131</v>
      </c>
      <c r="B66" s="3"/>
      <c r="C66" s="4"/>
      <c r="D66" s="4"/>
      <c r="E66" s="4">
        <f t="shared" si="15"/>
        <v>41792656.495625131</v>
      </c>
      <c r="F66" s="24">
        <f t="shared" si="16"/>
        <v>28</v>
      </c>
      <c r="G66" s="22">
        <v>13.75</v>
      </c>
      <c r="H66" s="26">
        <f t="shared" si="17"/>
        <v>440826.65070727881</v>
      </c>
      <c r="I66" s="26">
        <f t="shared" si="18"/>
        <v>42233483.146332413</v>
      </c>
      <c r="J66" s="26">
        <f t="shared" si="19"/>
        <v>64120.240102876909</v>
      </c>
    </row>
    <row r="67" spans="1:10" x14ac:dyDescent="0.25">
      <c r="A67" s="3">
        <v>43159</v>
      </c>
      <c r="B67" s="3"/>
      <c r="C67" s="4"/>
      <c r="D67" s="4"/>
      <c r="E67" s="4">
        <f t="shared" si="15"/>
        <v>42233483.146332413</v>
      </c>
      <c r="F67" s="24">
        <f t="shared" si="16"/>
        <v>31</v>
      </c>
      <c r="G67" s="22">
        <v>13.75</v>
      </c>
      <c r="H67" s="26">
        <f t="shared" si="17"/>
        <v>493206.08742806001</v>
      </c>
      <c r="I67" s="26">
        <f t="shared" si="18"/>
        <v>42726689.233760476</v>
      </c>
      <c r="J67" s="26">
        <f t="shared" si="19"/>
        <v>71739.067262263285</v>
      </c>
    </row>
    <row r="68" spans="1:10" x14ac:dyDescent="0.25">
      <c r="A68" s="3">
        <v>43190</v>
      </c>
      <c r="B68" s="48" t="s">
        <v>60</v>
      </c>
      <c r="C68" s="4"/>
      <c r="D68" s="4">
        <v>1677636.75</v>
      </c>
      <c r="E68" s="4">
        <f t="shared" si="15"/>
        <v>41049052.483760476</v>
      </c>
      <c r="F68" s="24">
        <f t="shared" si="16"/>
        <v>30</v>
      </c>
      <c r="G68" s="22">
        <v>13.75</v>
      </c>
      <c r="H68" s="26">
        <f t="shared" si="17"/>
        <v>463910.5246452383</v>
      </c>
      <c r="I68" s="26">
        <f t="shared" si="18"/>
        <v>41512963.008405715</v>
      </c>
      <c r="J68" s="26">
        <f t="shared" si="19"/>
        <v>67477.894493852844</v>
      </c>
    </row>
    <row r="69" spans="1:10" x14ac:dyDescent="0.25">
      <c r="A69" s="3">
        <v>43220</v>
      </c>
      <c r="B69" s="3"/>
      <c r="C69" s="4"/>
      <c r="D69" s="4"/>
      <c r="E69" s="4">
        <f t="shared" si="15"/>
        <v>41512963.008405715</v>
      </c>
      <c r="F69" s="24">
        <f t="shared" si="16"/>
        <v>31</v>
      </c>
      <c r="G69" s="22">
        <v>13.75</v>
      </c>
      <c r="H69" s="26">
        <f t="shared" si="17"/>
        <v>484791.79403651878</v>
      </c>
      <c r="I69" s="26">
        <f t="shared" si="18"/>
        <v>41997754.802442238</v>
      </c>
      <c r="J69" s="26">
        <f t="shared" si="19"/>
        <v>70515.170041675461</v>
      </c>
    </row>
    <row r="70" spans="1:10" x14ac:dyDescent="0.25">
      <c r="A70" s="3">
        <v>43251</v>
      </c>
      <c r="B70" s="3"/>
      <c r="C70" s="4"/>
      <c r="D70" s="4"/>
      <c r="E70" s="4">
        <f t="shared" si="15"/>
        <v>41997754.802442238</v>
      </c>
      <c r="F70" s="24">
        <f t="shared" si="16"/>
        <v>18</v>
      </c>
      <c r="G70" s="22">
        <v>13.75</v>
      </c>
      <c r="H70" s="26">
        <f t="shared" si="17"/>
        <v>284779.29626313574</v>
      </c>
      <c r="I70" s="26">
        <f t="shared" si="18"/>
        <v>42282534.098705374</v>
      </c>
      <c r="J70" s="26">
        <f t="shared" si="19"/>
        <v>41422.44309281974</v>
      </c>
    </row>
    <row r="71" spans="1:10" x14ac:dyDescent="0.25">
      <c r="A71" s="3">
        <v>43269</v>
      </c>
      <c r="B71" s="48" t="s">
        <v>60</v>
      </c>
      <c r="C71" s="4"/>
      <c r="D71" s="4">
        <v>26400</v>
      </c>
      <c r="E71" s="4">
        <f t="shared" si="15"/>
        <v>42256134.098705374</v>
      </c>
      <c r="F71" s="24">
        <f t="shared" si="16"/>
        <v>12</v>
      </c>
      <c r="G71" s="22">
        <v>13.75</v>
      </c>
      <c r="H71" s="26">
        <f t="shared" si="17"/>
        <v>191020.88017222978</v>
      </c>
      <c r="I71" s="26">
        <f t="shared" si="18"/>
        <v>42447154.978877604</v>
      </c>
      <c r="J71" s="26">
        <f t="shared" si="19"/>
        <v>27784.855297778879</v>
      </c>
    </row>
    <row r="72" spans="1:10" x14ac:dyDescent="0.25">
      <c r="A72" s="3">
        <v>43281</v>
      </c>
      <c r="B72" s="3"/>
      <c r="C72" s="4"/>
      <c r="D72" s="4"/>
      <c r="E72" s="4">
        <f t="shared" si="15"/>
        <v>42447154.978877604</v>
      </c>
      <c r="F72" s="24">
        <f t="shared" si="16"/>
        <v>31</v>
      </c>
      <c r="G72" s="22">
        <v>13.75</v>
      </c>
      <c r="H72" s="26">
        <f t="shared" si="17"/>
        <v>495701.36465059116</v>
      </c>
      <c r="I72" s="26">
        <f t="shared" si="18"/>
        <v>42942856.343528196</v>
      </c>
      <c r="J72" s="26">
        <f t="shared" si="19"/>
        <v>72102.016676449624</v>
      </c>
    </row>
    <row r="73" spans="1:10" x14ac:dyDescent="0.25">
      <c r="A73" s="3">
        <v>43312</v>
      </c>
      <c r="B73" s="3"/>
      <c r="C73" s="4"/>
      <c r="D73" s="4"/>
      <c r="E73" s="4">
        <f t="shared" si="15"/>
        <v>42942856.343528196</v>
      </c>
      <c r="F73" s="24">
        <f t="shared" si="16"/>
        <v>31</v>
      </c>
      <c r="G73" s="22">
        <v>13.75</v>
      </c>
      <c r="H73" s="26">
        <f t="shared" si="17"/>
        <v>501490.20592955872</v>
      </c>
      <c r="I73" s="26">
        <f t="shared" si="18"/>
        <v>43444346.549457759</v>
      </c>
      <c r="J73" s="26">
        <f t="shared" si="19"/>
        <v>72944.02995339036</v>
      </c>
    </row>
    <row r="74" spans="1:10" x14ac:dyDescent="0.25">
      <c r="A74" s="3">
        <v>43343</v>
      </c>
      <c r="B74" s="3"/>
      <c r="C74" s="4"/>
      <c r="D74" s="4"/>
      <c r="E74" s="4">
        <f t="shared" si="15"/>
        <v>43444346.549457759</v>
      </c>
      <c r="F74" s="24">
        <f t="shared" si="16"/>
        <v>30</v>
      </c>
      <c r="G74" s="22">
        <v>13.75</v>
      </c>
      <c r="H74" s="26">
        <f t="shared" si="17"/>
        <v>490980.62881236506</v>
      </c>
      <c r="I74" s="26">
        <f t="shared" si="18"/>
        <v>43935327.178270124</v>
      </c>
      <c r="J74" s="26">
        <f t="shared" si="19"/>
        <v>71415.364190889464</v>
      </c>
    </row>
    <row r="75" spans="1:10" x14ac:dyDescent="0.25">
      <c r="A75" s="3">
        <v>43373</v>
      </c>
      <c r="B75" s="3"/>
      <c r="C75" s="4"/>
      <c r="D75" s="4"/>
      <c r="E75" s="4">
        <f t="shared" si="15"/>
        <v>43935327.178270124</v>
      </c>
      <c r="F75" s="24">
        <f t="shared" si="16"/>
        <v>31</v>
      </c>
      <c r="G75" s="22">
        <v>13.75</v>
      </c>
      <c r="H75" s="26">
        <f t="shared" si="17"/>
        <v>513080.3619106203</v>
      </c>
      <c r="I75" s="26">
        <f t="shared" si="18"/>
        <v>44448407.540180743</v>
      </c>
      <c r="J75" s="26">
        <f t="shared" si="19"/>
        <v>74629.870823362944</v>
      </c>
    </row>
    <row r="76" spans="1:10" x14ac:dyDescent="0.25">
      <c r="A76" s="3">
        <v>43404</v>
      </c>
      <c r="B76" s="3"/>
      <c r="C76" s="4"/>
      <c r="D76" s="4"/>
      <c r="E76" s="4">
        <f t="shared" si="15"/>
        <v>44448407.540180743</v>
      </c>
      <c r="F76" s="24">
        <f t="shared" si="16"/>
        <v>5</v>
      </c>
      <c r="G76" s="22">
        <v>13.75</v>
      </c>
      <c r="H76" s="26">
        <f t="shared" si="17"/>
        <v>83721.315572258245</v>
      </c>
      <c r="I76" s="26">
        <f t="shared" si="18"/>
        <v>44532128.855753005</v>
      </c>
      <c r="J76" s="26">
        <f t="shared" si="19"/>
        <v>12177.645901419381</v>
      </c>
    </row>
    <row r="77" spans="1:10" x14ac:dyDescent="0.25">
      <c r="A77" s="3">
        <v>43409</v>
      </c>
      <c r="B77" s="48" t="s">
        <v>60</v>
      </c>
      <c r="C77" s="4"/>
      <c r="D77" s="4">
        <v>189881</v>
      </c>
      <c r="E77" s="4">
        <f t="shared" si="15"/>
        <v>44342247.855753005</v>
      </c>
      <c r="F77" s="24">
        <f t="shared" si="16"/>
        <v>25</v>
      </c>
      <c r="G77" s="22">
        <v>13.75</v>
      </c>
      <c r="H77" s="26">
        <f t="shared" si="17"/>
        <v>417606.78631274233</v>
      </c>
      <c r="I77" s="26">
        <f t="shared" si="18"/>
        <v>44759854.642065749</v>
      </c>
      <c r="J77" s="26">
        <f t="shared" si="19"/>
        <v>60742.805281853434</v>
      </c>
    </row>
    <row r="78" spans="1:10" x14ac:dyDescent="0.25">
      <c r="A78" s="3">
        <v>43434</v>
      </c>
      <c r="B78" s="3"/>
      <c r="C78" s="4"/>
      <c r="D78" s="4"/>
      <c r="E78" s="4">
        <f t="shared" si="15"/>
        <v>44759854.642065749</v>
      </c>
      <c r="F78" s="24">
        <f t="shared" si="16"/>
        <v>31</v>
      </c>
      <c r="G78" s="22">
        <v>13.75</v>
      </c>
      <c r="H78" s="26">
        <f t="shared" si="17"/>
        <v>522709.2614022062</v>
      </c>
      <c r="I78" s="26">
        <f t="shared" si="18"/>
        <v>45282563.903467953</v>
      </c>
      <c r="J78" s="26">
        <f t="shared" si="19"/>
        <v>76030.438022139075</v>
      </c>
    </row>
    <row r="79" spans="1:10" x14ac:dyDescent="0.25">
      <c r="A79" s="3">
        <v>43465</v>
      </c>
      <c r="B79" s="3"/>
      <c r="C79" s="4"/>
      <c r="D79" s="4"/>
      <c r="E79" s="4">
        <f t="shared" si="15"/>
        <v>45282563.903467953</v>
      </c>
      <c r="F79" s="24">
        <f t="shared" si="16"/>
        <v>31</v>
      </c>
      <c r="G79" s="22">
        <v>13.75</v>
      </c>
      <c r="H79" s="26">
        <f t="shared" si="17"/>
        <v>528813.50311926613</v>
      </c>
      <c r="I79" s="26">
        <f t="shared" si="18"/>
        <v>45811377.406587221</v>
      </c>
      <c r="J79" s="26">
        <f t="shared" si="19"/>
        <v>76918.327726438729</v>
      </c>
    </row>
    <row r="80" spans="1:10" x14ac:dyDescent="0.25">
      <c r="A80" s="3">
        <v>43496</v>
      </c>
      <c r="B80" s="3"/>
      <c r="C80" s="4"/>
      <c r="D80" s="4"/>
      <c r="E80" s="4">
        <f t="shared" si="15"/>
        <v>45811377.406587221</v>
      </c>
      <c r="F80" s="24">
        <f t="shared" si="16"/>
        <v>28</v>
      </c>
      <c r="G80" s="22">
        <v>13.75</v>
      </c>
      <c r="H80" s="26">
        <f t="shared" si="17"/>
        <v>483215.89867222134</v>
      </c>
      <c r="I80" s="26">
        <f t="shared" si="18"/>
        <v>46294593.305259444</v>
      </c>
      <c r="J80" s="26">
        <f t="shared" si="19"/>
        <v>70285.948897777649</v>
      </c>
    </row>
    <row r="81" spans="1:10" x14ac:dyDescent="0.25">
      <c r="A81" s="3">
        <v>43524</v>
      </c>
      <c r="B81" s="3"/>
      <c r="C81" s="4"/>
      <c r="D81" s="4"/>
      <c r="E81" s="4">
        <f t="shared" si="15"/>
        <v>46294593.305259444</v>
      </c>
      <c r="F81" s="24">
        <f t="shared" si="16"/>
        <v>31</v>
      </c>
      <c r="G81" s="22">
        <v>13.75</v>
      </c>
      <c r="H81" s="26">
        <f t="shared" si="17"/>
        <v>540632.06565388595</v>
      </c>
      <c r="I81" s="26">
        <f t="shared" si="18"/>
        <v>46835225.370913327</v>
      </c>
      <c r="J81" s="26">
        <f t="shared" si="19"/>
        <v>78637.391367837961</v>
      </c>
    </row>
    <row r="82" spans="1:10" x14ac:dyDescent="0.25">
      <c r="A82" s="3">
        <v>43555</v>
      </c>
      <c r="B82" s="3"/>
      <c r="C82" s="4"/>
      <c r="D82" s="4"/>
      <c r="E82" s="4">
        <f t="shared" si="15"/>
        <v>46835225.370913327</v>
      </c>
      <c r="F82" s="24">
        <f t="shared" si="16"/>
        <v>30</v>
      </c>
      <c r="G82" s="22">
        <v>13.75</v>
      </c>
      <c r="H82" s="26">
        <f t="shared" si="17"/>
        <v>529302.20453429443</v>
      </c>
      <c r="I82" s="26">
        <f t="shared" si="18"/>
        <v>47364527.575447619</v>
      </c>
      <c r="J82" s="26">
        <f t="shared" si="19"/>
        <v>76989.411568624637</v>
      </c>
    </row>
    <row r="83" spans="1:10" x14ac:dyDescent="0.25">
      <c r="A83" s="3">
        <v>43585</v>
      </c>
      <c r="B83" s="3"/>
      <c r="C83" s="4"/>
      <c r="D83" s="4"/>
      <c r="E83" s="4">
        <f t="shared" si="15"/>
        <v>47364527.575447619</v>
      </c>
      <c r="F83" s="24">
        <f t="shared" si="16"/>
        <v>31</v>
      </c>
      <c r="G83" s="22">
        <v>13.75</v>
      </c>
      <c r="H83" s="26">
        <f t="shared" si="17"/>
        <v>553126.84600094659</v>
      </c>
      <c r="I83" s="26">
        <f t="shared" si="18"/>
        <v>47917654.421448566</v>
      </c>
      <c r="J83" s="26">
        <f t="shared" si="19"/>
        <v>80454.813963774039</v>
      </c>
    </row>
    <row r="84" spans="1:10" x14ac:dyDescent="0.25">
      <c r="A84" s="3">
        <v>43616</v>
      </c>
      <c r="B84" s="3"/>
      <c r="C84" s="4"/>
      <c r="D84" s="4"/>
      <c r="E84" s="4">
        <f t="shared" si="15"/>
        <v>47917654.421448566</v>
      </c>
      <c r="F84" s="24">
        <f t="shared" si="16"/>
        <v>30</v>
      </c>
      <c r="G84" s="22">
        <v>13.75</v>
      </c>
      <c r="H84" s="26">
        <f t="shared" si="17"/>
        <v>541535.13558486395</v>
      </c>
      <c r="I84" s="26">
        <f t="shared" si="18"/>
        <v>48459189.557033427</v>
      </c>
      <c r="J84" s="26">
        <f t="shared" si="19"/>
        <v>78768.746994162037</v>
      </c>
    </row>
    <row r="85" spans="1:10" x14ac:dyDescent="0.25">
      <c r="A85" s="3">
        <v>43646</v>
      </c>
      <c r="B85" s="3"/>
      <c r="C85" s="4"/>
      <c r="D85" s="4"/>
      <c r="E85" s="4">
        <f t="shared" si="15"/>
        <v>48459189.557033427</v>
      </c>
      <c r="F85" s="24">
        <f t="shared" si="16"/>
        <v>31</v>
      </c>
      <c r="G85" s="22">
        <v>13.75</v>
      </c>
      <c r="H85" s="26">
        <f t="shared" si="17"/>
        <v>565910.39859412319</v>
      </c>
      <c r="I85" s="26">
        <f t="shared" si="18"/>
        <v>49025099.955627553</v>
      </c>
      <c r="J85" s="26">
        <f t="shared" si="19"/>
        <v>82314.239795508838</v>
      </c>
    </row>
    <row r="86" spans="1:10" x14ac:dyDescent="0.25">
      <c r="A86" s="3">
        <v>43677</v>
      </c>
      <c r="B86" s="3"/>
      <c r="C86" s="4"/>
      <c r="D86" s="4"/>
      <c r="E86" s="4">
        <f t="shared" si="15"/>
        <v>49025099.955627553</v>
      </c>
      <c r="F86" s="24">
        <f t="shared" si="16"/>
        <v>31</v>
      </c>
      <c r="G86" s="22">
        <v>13.75</v>
      </c>
      <c r="H86" s="26">
        <f t="shared" si="17"/>
        <v>572519.14674208895</v>
      </c>
      <c r="I86" s="26">
        <f t="shared" si="18"/>
        <v>49597619.102369644</v>
      </c>
      <c r="J86" s="26">
        <f t="shared" si="19"/>
        <v>83275.512253394758</v>
      </c>
    </row>
    <row r="87" spans="1:10" x14ac:dyDescent="0.25">
      <c r="A87" s="3">
        <v>43708</v>
      </c>
      <c r="B87" s="3"/>
      <c r="C87" s="4"/>
      <c r="D87" s="4"/>
      <c r="E87" s="4">
        <f t="shared" si="15"/>
        <v>49597619.102369644</v>
      </c>
      <c r="F87" s="24">
        <f t="shared" si="16"/>
        <v>30</v>
      </c>
      <c r="G87" s="22">
        <v>13.75</v>
      </c>
      <c r="H87" s="26">
        <f t="shared" si="17"/>
        <v>560521.03780075279</v>
      </c>
      <c r="I87" s="26">
        <f t="shared" si="18"/>
        <v>50158140.140170395</v>
      </c>
      <c r="J87" s="26">
        <f t="shared" si="19"/>
        <v>81530.332771018599</v>
      </c>
    </row>
    <row r="88" spans="1:10" x14ac:dyDescent="0.25">
      <c r="A88" s="3">
        <v>43738</v>
      </c>
      <c r="B88" s="3"/>
      <c r="C88" s="4"/>
      <c r="D88" s="4"/>
      <c r="E88" s="4">
        <f t="shared" si="10"/>
        <v>50158140.140170395</v>
      </c>
      <c r="F88" s="24">
        <f t="shared" si="11"/>
        <v>31</v>
      </c>
      <c r="G88" s="22">
        <v>13.75</v>
      </c>
      <c r="H88" s="26">
        <f t="shared" si="12"/>
        <v>585750.88314377074</v>
      </c>
      <c r="I88" s="26">
        <f t="shared" si="13"/>
        <v>50743891.023314163</v>
      </c>
      <c r="J88" s="26">
        <f t="shared" si="14"/>
        <v>85200.128457275743</v>
      </c>
    </row>
    <row r="89" spans="1:10" x14ac:dyDescent="0.25">
      <c r="A89" s="3">
        <v>43769</v>
      </c>
      <c r="B89" s="3"/>
      <c r="C89" s="4"/>
      <c r="D89" s="4"/>
      <c r="E89" s="4">
        <f t="shared" si="10"/>
        <v>50743891.023314163</v>
      </c>
      <c r="F89" s="24">
        <f t="shared" si="11"/>
        <v>30</v>
      </c>
      <c r="G89" s="22">
        <v>13.75</v>
      </c>
      <c r="H89" s="26">
        <f t="shared" si="12"/>
        <v>573475.48074293404</v>
      </c>
      <c r="I89" s="26">
        <f t="shared" si="13"/>
        <v>51317366.504057094</v>
      </c>
      <c r="J89" s="26">
        <f t="shared" si="14"/>
        <v>83414.615380790405</v>
      </c>
    </row>
    <row r="90" spans="1:10" x14ac:dyDescent="0.25">
      <c r="A90" s="3">
        <v>43799</v>
      </c>
      <c r="B90" s="3"/>
      <c r="C90" s="4"/>
      <c r="D90" s="4"/>
      <c r="E90" s="4">
        <f t="shared" si="10"/>
        <v>51317366.504057094</v>
      </c>
      <c r="F90" s="24">
        <f t="shared" si="11"/>
        <v>31</v>
      </c>
      <c r="G90" s="22">
        <v>13.75</v>
      </c>
      <c r="H90" s="26">
        <f t="shared" si="12"/>
        <v>599288.4239001188</v>
      </c>
      <c r="I90" s="26">
        <f t="shared" si="13"/>
        <v>51916654.927957214</v>
      </c>
      <c r="J90" s="26">
        <f t="shared" si="14"/>
        <v>87169.225294562741</v>
      </c>
    </row>
    <row r="91" spans="1:10" x14ac:dyDescent="0.25">
      <c r="A91" s="3">
        <v>43830</v>
      </c>
      <c r="B91" s="3"/>
      <c r="C91" s="4"/>
      <c r="D91" s="4"/>
      <c r="E91" s="4">
        <f t="shared" si="10"/>
        <v>51916654.927957214</v>
      </c>
      <c r="F91" s="24">
        <f t="shared" si="11"/>
        <v>31</v>
      </c>
      <c r="G91" s="22">
        <v>13.75</v>
      </c>
      <c r="H91" s="26">
        <f t="shared" si="12"/>
        <v>606286.96337100724</v>
      </c>
      <c r="I91" s="26">
        <f t="shared" si="13"/>
        <v>52522941.891328223</v>
      </c>
      <c r="J91" s="26">
        <f t="shared" si="14"/>
        <v>88187.194672146506</v>
      </c>
    </row>
    <row r="92" spans="1:10" x14ac:dyDescent="0.25">
      <c r="A92" s="3">
        <v>43861</v>
      </c>
      <c r="B92" s="3"/>
      <c r="C92" s="4"/>
      <c r="D92" s="4"/>
      <c r="E92" s="4">
        <f t="shared" si="10"/>
        <v>52522941.891328223</v>
      </c>
      <c r="F92" s="24">
        <f t="shared" si="11"/>
        <v>29</v>
      </c>
      <c r="G92" s="22">
        <v>13.75</v>
      </c>
      <c r="H92" s="26">
        <f t="shared" si="12"/>
        <v>573795.15285389393</v>
      </c>
      <c r="I92" s="26">
        <f t="shared" si="13"/>
        <v>53096737.044182114</v>
      </c>
      <c r="J92" s="26">
        <f t="shared" si="14"/>
        <v>83461.113142384565</v>
      </c>
    </row>
    <row r="93" spans="1:10" x14ac:dyDescent="0.25">
      <c r="A93" s="3">
        <v>43890</v>
      </c>
      <c r="B93" s="3"/>
      <c r="C93" s="4"/>
      <c r="D93" s="4"/>
      <c r="E93" s="4">
        <f t="shared" si="10"/>
        <v>53096737.044182114</v>
      </c>
      <c r="F93" s="24">
        <f t="shared" si="11"/>
        <v>31</v>
      </c>
      <c r="G93" s="22">
        <v>13.75</v>
      </c>
      <c r="H93" s="26">
        <f t="shared" si="12"/>
        <v>620068.05931733223</v>
      </c>
      <c r="I93" s="26">
        <f t="shared" si="13"/>
        <v>53716805.10349945</v>
      </c>
      <c r="J93" s="26">
        <f t="shared" si="14"/>
        <v>90191.717718884698</v>
      </c>
    </row>
    <row r="94" spans="1:10" x14ac:dyDescent="0.25">
      <c r="A94" s="3">
        <v>43921</v>
      </c>
      <c r="B94" s="3"/>
      <c r="C94" s="4"/>
      <c r="D94" s="4"/>
      <c r="E94" s="4">
        <f t="shared" si="10"/>
        <v>53716805.10349945</v>
      </c>
      <c r="F94" s="24">
        <f t="shared" si="11"/>
        <v>30</v>
      </c>
      <c r="G94" s="22">
        <v>13.75</v>
      </c>
      <c r="H94" s="26">
        <f t="shared" si="12"/>
        <v>607073.48233406909</v>
      </c>
      <c r="I94" s="26">
        <f t="shared" si="13"/>
        <v>54323878.58583352</v>
      </c>
      <c r="J94" s="26">
        <f t="shared" si="14"/>
        <v>88301.597430410067</v>
      </c>
    </row>
    <row r="95" spans="1:10" x14ac:dyDescent="0.25">
      <c r="A95" s="3">
        <v>43951</v>
      </c>
      <c r="B95" s="3"/>
      <c r="C95" s="4"/>
      <c r="D95" s="4"/>
      <c r="E95" s="4">
        <f t="shared" si="10"/>
        <v>54323878.58583352</v>
      </c>
      <c r="F95" s="24">
        <f t="shared" si="11"/>
        <v>31</v>
      </c>
      <c r="G95" s="22">
        <v>13.75</v>
      </c>
      <c r="H95" s="26">
        <f t="shared" si="12"/>
        <v>634398.71910168591</v>
      </c>
      <c r="I95" s="26">
        <f t="shared" si="13"/>
        <v>54958277.304935202</v>
      </c>
      <c r="J95" s="26">
        <f t="shared" si="14"/>
        <v>92276.177323881595</v>
      </c>
    </row>
    <row r="96" spans="1:10" x14ac:dyDescent="0.25">
      <c r="A96" s="3">
        <v>43982</v>
      </c>
      <c r="B96" s="3"/>
      <c r="C96" s="4"/>
      <c r="D96" s="4"/>
      <c r="E96" s="4">
        <f t="shared" si="10"/>
        <v>54958277.304935202</v>
      </c>
      <c r="F96" s="24">
        <f t="shared" si="11"/>
        <v>30</v>
      </c>
      <c r="G96" s="22">
        <v>13.75</v>
      </c>
      <c r="H96" s="26">
        <f t="shared" si="12"/>
        <v>621103.81885714445</v>
      </c>
      <c r="I96" s="26">
        <f t="shared" si="13"/>
        <v>55579381.123792343</v>
      </c>
      <c r="J96" s="26">
        <f t="shared" si="14"/>
        <v>90342.373651948277</v>
      </c>
    </row>
    <row r="97" spans="1:10" x14ac:dyDescent="0.25">
      <c r="A97" s="3">
        <v>44012</v>
      </c>
      <c r="B97" s="3"/>
      <c r="C97" s="4"/>
      <c r="D97" s="4"/>
      <c r="E97" s="4">
        <f t="shared" si="10"/>
        <v>55579381.123792343</v>
      </c>
      <c r="F97" s="24">
        <f t="shared" si="11"/>
        <v>31</v>
      </c>
      <c r="G97" s="22">
        <v>13.75</v>
      </c>
      <c r="H97" s="26">
        <f t="shared" si="12"/>
        <v>649060.58093195851</v>
      </c>
      <c r="I97" s="26">
        <f t="shared" si="13"/>
        <v>56228441.704724304</v>
      </c>
      <c r="J97" s="26">
        <f t="shared" si="14"/>
        <v>94408.811771921246</v>
      </c>
    </row>
    <row r="98" spans="1:10" x14ac:dyDescent="0.25">
      <c r="A98" s="3">
        <v>44043</v>
      </c>
      <c r="B98" s="3"/>
      <c r="C98" s="4"/>
      <c r="D98" s="4"/>
      <c r="E98" s="4">
        <f t="shared" si="10"/>
        <v>56228441.704724304</v>
      </c>
      <c r="F98" s="24">
        <f t="shared" si="11"/>
        <v>31</v>
      </c>
      <c r="G98" s="22">
        <v>13.75</v>
      </c>
      <c r="H98" s="26">
        <f t="shared" si="12"/>
        <v>656640.36374352698</v>
      </c>
      <c r="I98" s="26">
        <f t="shared" si="13"/>
        <v>56885082.068467833</v>
      </c>
      <c r="J98" s="26">
        <f t="shared" si="14"/>
        <v>95511.325635422108</v>
      </c>
    </row>
    <row r="99" spans="1:10" x14ac:dyDescent="0.25">
      <c r="A99" s="3">
        <v>44074</v>
      </c>
      <c r="B99" s="3"/>
      <c r="C99" s="4"/>
      <c r="D99" s="4"/>
      <c r="E99" s="4">
        <f t="shared" si="10"/>
        <v>56885082.068467833</v>
      </c>
      <c r="F99" s="24">
        <f t="shared" si="11"/>
        <v>30</v>
      </c>
      <c r="G99" s="22">
        <v>13.75</v>
      </c>
      <c r="H99" s="26">
        <f t="shared" si="12"/>
        <v>642879.35214364331</v>
      </c>
      <c r="I99" s="26">
        <f t="shared" si="13"/>
        <v>57527961.420611478</v>
      </c>
      <c r="J99" s="26">
        <f t="shared" si="14"/>
        <v>93509.723948166298</v>
      </c>
    </row>
    <row r="100" spans="1:10" x14ac:dyDescent="0.25">
      <c r="A100" s="3">
        <v>44104</v>
      </c>
      <c r="B100" s="3"/>
      <c r="C100" s="4"/>
      <c r="D100" s="4"/>
      <c r="E100" s="4">
        <f t="shared" si="10"/>
        <v>57527961.420611478</v>
      </c>
      <c r="F100" s="24">
        <f t="shared" si="11"/>
        <v>31</v>
      </c>
      <c r="G100" s="22">
        <v>13.75</v>
      </c>
      <c r="H100" s="26">
        <f t="shared" si="12"/>
        <v>671816.26179549715</v>
      </c>
      <c r="I100" s="26">
        <f t="shared" si="13"/>
        <v>58199777.682406977</v>
      </c>
      <c r="J100" s="26">
        <f t="shared" si="14"/>
        <v>97718.728988435949</v>
      </c>
    </row>
    <row r="101" spans="1:10" x14ac:dyDescent="0.25">
      <c r="A101" s="3">
        <v>44135</v>
      </c>
      <c r="B101" s="3"/>
      <c r="C101" s="4"/>
      <c r="D101" s="4"/>
      <c r="E101" s="4">
        <f t="shared" si="10"/>
        <v>58199777.682406977</v>
      </c>
      <c r="F101" s="24">
        <f t="shared" si="11"/>
        <v>30</v>
      </c>
      <c r="G101" s="22">
        <v>13.75</v>
      </c>
      <c r="H101" s="26">
        <f t="shared" si="12"/>
        <v>657737.21353405144</v>
      </c>
      <c r="I101" s="26">
        <f t="shared" si="13"/>
        <v>58857514.895941027</v>
      </c>
      <c r="J101" s="26">
        <f t="shared" si="14"/>
        <v>95670.867423134754</v>
      </c>
    </row>
    <row r="102" spans="1:10" x14ac:dyDescent="0.25">
      <c r="A102" s="3">
        <v>44165</v>
      </c>
      <c r="B102" s="3"/>
      <c r="C102" s="4"/>
      <c r="D102" s="4"/>
      <c r="E102" s="4">
        <f t="shared" si="10"/>
        <v>58857514.895941027</v>
      </c>
      <c r="F102" s="24">
        <f t="shared" si="11"/>
        <v>31</v>
      </c>
      <c r="G102" s="22">
        <v>13.75</v>
      </c>
      <c r="H102" s="26">
        <f t="shared" si="12"/>
        <v>687342.89655876334</v>
      </c>
      <c r="I102" s="26">
        <f t="shared" si="13"/>
        <v>59544857.792499788</v>
      </c>
      <c r="J102" s="26">
        <f t="shared" si="14"/>
        <v>99977.148590365585</v>
      </c>
    </row>
    <row r="103" spans="1:10" x14ac:dyDescent="0.25">
      <c r="A103" s="3">
        <v>44196</v>
      </c>
      <c r="B103" s="3"/>
      <c r="C103" s="4"/>
      <c r="D103" s="4"/>
      <c r="E103" s="4">
        <f t="shared" si="10"/>
        <v>59544857.792499788</v>
      </c>
      <c r="F103" s="24">
        <f t="shared" si="11"/>
        <v>31</v>
      </c>
      <c r="G103" s="22">
        <v>13.75</v>
      </c>
      <c r="H103" s="26">
        <f t="shared" si="12"/>
        <v>695369.7433987133</v>
      </c>
      <c r="I103" s="26">
        <f t="shared" si="13"/>
        <v>60240227.535898499</v>
      </c>
      <c r="J103" s="26">
        <f t="shared" si="14"/>
        <v>101144.68994890376</v>
      </c>
    </row>
    <row r="104" spans="1:10" x14ac:dyDescent="0.25">
      <c r="A104" s="3">
        <v>44227</v>
      </c>
      <c r="B104" s="3"/>
      <c r="C104" s="4"/>
      <c r="D104" s="4"/>
      <c r="E104" s="4">
        <f t="shared" si="10"/>
        <v>60240227.535898499</v>
      </c>
      <c r="F104" s="24">
        <f t="shared" si="11"/>
        <v>28</v>
      </c>
      <c r="G104" s="22">
        <v>13.75</v>
      </c>
      <c r="H104" s="26">
        <f t="shared" si="12"/>
        <v>635410.61921427189</v>
      </c>
      <c r="I104" s="26">
        <f t="shared" si="13"/>
        <v>60875638.155112773</v>
      </c>
      <c r="J104" s="26">
        <f t="shared" si="14"/>
        <v>92423.362794803179</v>
      </c>
    </row>
    <row r="105" spans="1:10" x14ac:dyDescent="0.25">
      <c r="A105" s="3">
        <v>44255</v>
      </c>
      <c r="B105" s="3"/>
      <c r="C105" s="4"/>
      <c r="D105" s="4"/>
      <c r="E105" s="4">
        <f t="shared" si="10"/>
        <v>60875638.155112773</v>
      </c>
      <c r="F105" s="24">
        <f t="shared" si="11"/>
        <v>31</v>
      </c>
      <c r="G105" s="22">
        <v>13.75</v>
      </c>
      <c r="H105" s="26">
        <f t="shared" si="12"/>
        <v>710910.70585251565</v>
      </c>
      <c r="I105" s="26">
        <f t="shared" si="13"/>
        <v>61586548.860965289</v>
      </c>
      <c r="J105" s="26">
        <f t="shared" si="14"/>
        <v>103405.19357854773</v>
      </c>
    </row>
    <row r="106" spans="1:10" x14ac:dyDescent="0.25">
      <c r="A106" s="3">
        <v>44286</v>
      </c>
      <c r="B106" s="3"/>
      <c r="C106" s="4"/>
      <c r="D106" s="4"/>
      <c r="E106" s="4">
        <f t="shared" si="10"/>
        <v>61586548.860965289</v>
      </c>
      <c r="F106" s="24">
        <f t="shared" si="11"/>
        <v>30</v>
      </c>
      <c r="G106" s="22">
        <v>13.75</v>
      </c>
      <c r="H106" s="26">
        <f t="shared" si="12"/>
        <v>696012.36726433376</v>
      </c>
      <c r="I106" s="26">
        <f t="shared" si="13"/>
        <v>62282561.22822962</v>
      </c>
      <c r="J106" s="26">
        <f t="shared" si="14"/>
        <v>101238.1625111758</v>
      </c>
    </row>
    <row r="107" spans="1:10" x14ac:dyDescent="0.25">
      <c r="A107" s="3">
        <v>44316</v>
      </c>
      <c r="B107" s="3"/>
      <c r="C107" s="4"/>
      <c r="D107" s="4"/>
      <c r="E107" s="4">
        <f t="shared" si="10"/>
        <v>62282561.22822962</v>
      </c>
      <c r="F107" s="24">
        <f t="shared" si="11"/>
        <v>31</v>
      </c>
      <c r="G107" s="22">
        <v>13.75</v>
      </c>
      <c r="H107" s="26">
        <f t="shared" si="12"/>
        <v>727340.86913788703</v>
      </c>
      <c r="I107" s="26">
        <f t="shared" si="13"/>
        <v>63009902.09736751</v>
      </c>
      <c r="J107" s="26">
        <f t="shared" si="14"/>
        <v>105795.03551096539</v>
      </c>
    </row>
    <row r="108" spans="1:10" x14ac:dyDescent="0.25">
      <c r="A108" s="3">
        <v>44347</v>
      </c>
      <c r="B108" s="3"/>
      <c r="C108" s="4"/>
      <c r="D108" s="4"/>
      <c r="E108" s="4">
        <f t="shared" si="10"/>
        <v>63009902.09736751</v>
      </c>
      <c r="F108" s="24">
        <f t="shared" si="11"/>
        <v>30</v>
      </c>
      <c r="G108" s="22">
        <v>13.75</v>
      </c>
      <c r="H108" s="26">
        <f t="shared" si="12"/>
        <v>712098.20863463276</v>
      </c>
      <c r="I108" s="26">
        <f t="shared" si="13"/>
        <v>63722000.30600214</v>
      </c>
      <c r="J108" s="26">
        <f t="shared" si="14"/>
        <v>103577.92125594658</v>
      </c>
    </row>
    <row r="109" spans="1:10" x14ac:dyDescent="0.25">
      <c r="A109" s="3">
        <v>44377</v>
      </c>
      <c r="B109" s="3"/>
      <c r="C109" s="4"/>
      <c r="D109" s="4"/>
      <c r="E109" s="4">
        <f t="shared" si="10"/>
        <v>63722000.30600214</v>
      </c>
      <c r="F109" s="24">
        <f t="shared" si="11"/>
        <v>31</v>
      </c>
      <c r="G109" s="22">
        <v>13.75</v>
      </c>
      <c r="H109" s="26">
        <f t="shared" si="12"/>
        <v>744150.75699817564</v>
      </c>
      <c r="I109" s="26">
        <f t="shared" si="13"/>
        <v>64466151.063000314</v>
      </c>
      <c r="J109" s="26">
        <f t="shared" si="14"/>
        <v>108240.11010882557</v>
      </c>
    </row>
    <row r="110" spans="1:10" x14ac:dyDescent="0.25">
      <c r="A110" s="3">
        <v>44408</v>
      </c>
      <c r="B110" s="3"/>
      <c r="C110" s="4"/>
      <c r="D110" s="4"/>
      <c r="E110" s="4">
        <f t="shared" si="10"/>
        <v>64466151.063000314</v>
      </c>
      <c r="F110" s="24">
        <f t="shared" si="11"/>
        <v>31</v>
      </c>
      <c r="G110" s="22">
        <v>13.75</v>
      </c>
      <c r="H110" s="26">
        <f t="shared" si="12"/>
        <v>752841.01070147636</v>
      </c>
      <c r="I110" s="26">
        <f t="shared" si="13"/>
        <v>65218992.073701791</v>
      </c>
      <c r="J110" s="26">
        <f t="shared" si="14"/>
        <v>109504.14701112382</v>
      </c>
    </row>
    <row r="111" spans="1:10" x14ac:dyDescent="0.25">
      <c r="A111" s="3">
        <v>44439</v>
      </c>
      <c r="B111" s="3"/>
      <c r="C111" s="4"/>
      <c r="D111" s="4"/>
      <c r="E111" s="4">
        <f t="shared" si="10"/>
        <v>65218992.073701791</v>
      </c>
      <c r="F111" s="24">
        <f t="shared" si="11"/>
        <v>30</v>
      </c>
      <c r="G111" s="22">
        <v>13.75</v>
      </c>
      <c r="H111" s="26">
        <f t="shared" si="12"/>
        <v>737063.95151786273</v>
      </c>
      <c r="I111" s="26">
        <f t="shared" si="13"/>
        <v>65956056.025219657</v>
      </c>
      <c r="J111" s="26">
        <f t="shared" si="14"/>
        <v>107209.30203896185</v>
      </c>
    </row>
    <row r="112" spans="1:10" x14ac:dyDescent="0.25">
      <c r="A112" s="3">
        <v>44469</v>
      </c>
      <c r="B112" s="3"/>
      <c r="C112" s="4"/>
      <c r="D112" s="4"/>
      <c r="E112" s="4">
        <f t="shared" si="10"/>
        <v>65956056.025219657</v>
      </c>
      <c r="F112" s="24">
        <f t="shared" si="11"/>
        <v>31</v>
      </c>
      <c r="G112" s="22">
        <v>13.75</v>
      </c>
      <c r="H112" s="26">
        <f t="shared" si="12"/>
        <v>770240.24330821587</v>
      </c>
      <c r="I112" s="26">
        <f t="shared" si="13"/>
        <v>66726296.268527873</v>
      </c>
      <c r="J112" s="26">
        <f t="shared" si="14"/>
        <v>112034.94448119504</v>
      </c>
    </row>
    <row r="113" spans="1:10" x14ac:dyDescent="0.25">
      <c r="A113" s="3">
        <v>44500</v>
      </c>
      <c r="B113" s="3"/>
      <c r="C113" s="4"/>
      <c r="D113" s="4"/>
      <c r="E113" s="4">
        <f t="shared" si="10"/>
        <v>66726296.268527873</v>
      </c>
      <c r="F113" s="24">
        <f t="shared" si="11"/>
        <v>30</v>
      </c>
      <c r="G113" s="22">
        <v>13.75</v>
      </c>
      <c r="H113" s="26">
        <f t="shared" si="12"/>
        <v>754098.55371966423</v>
      </c>
      <c r="I113" s="26">
        <f t="shared" si="13"/>
        <v>67480394.822247535</v>
      </c>
      <c r="J113" s="26">
        <f t="shared" si="14"/>
        <v>109687.0623592239</v>
      </c>
    </row>
    <row r="114" spans="1:10" x14ac:dyDescent="0.25">
      <c r="A114" s="3">
        <v>44530</v>
      </c>
      <c r="B114" s="3"/>
      <c r="C114" s="4"/>
      <c r="D114" s="4"/>
      <c r="E114" s="4">
        <f t="shared" si="10"/>
        <v>67480394.822247535</v>
      </c>
      <c r="F114" s="24">
        <f t="shared" si="11"/>
        <v>31</v>
      </c>
      <c r="G114" s="22">
        <v>13.75</v>
      </c>
      <c r="H114" s="26">
        <f t="shared" si="12"/>
        <v>788041.59706802771</v>
      </c>
      <c r="I114" s="26">
        <f t="shared" si="13"/>
        <v>68268436.419315562</v>
      </c>
      <c r="J114" s="26">
        <f t="shared" si="14"/>
        <v>114624.23230080403</v>
      </c>
    </row>
    <row r="115" spans="1:10" x14ac:dyDescent="0.25">
      <c r="A115" s="3">
        <v>44561</v>
      </c>
      <c r="B115" s="3"/>
      <c r="C115" s="4"/>
      <c r="D115" s="4"/>
      <c r="E115" s="4">
        <f t="shared" si="10"/>
        <v>68268436.419315562</v>
      </c>
      <c r="F115" s="24">
        <f t="shared" si="11"/>
        <v>31</v>
      </c>
      <c r="G115" s="22">
        <v>13.75</v>
      </c>
      <c r="H115" s="26">
        <f t="shared" si="12"/>
        <v>797244.41160913033</v>
      </c>
      <c r="I115" s="26">
        <f t="shared" si="13"/>
        <v>69065680.83092469</v>
      </c>
      <c r="J115" s="26">
        <f t="shared" si="14"/>
        <v>115962.8235067826</v>
      </c>
    </row>
    <row r="116" spans="1:10" x14ac:dyDescent="0.25">
      <c r="A116" s="3">
        <v>44592</v>
      </c>
      <c r="B116" s="3"/>
      <c r="C116" s="4"/>
      <c r="D116" s="4"/>
      <c r="E116" s="4">
        <f t="shared" si="10"/>
        <v>69065680.83092469</v>
      </c>
      <c r="F116" s="24">
        <f t="shared" si="11"/>
        <v>28</v>
      </c>
      <c r="G116" s="22">
        <v>13.75</v>
      </c>
      <c r="H116" s="26">
        <f t="shared" si="12"/>
        <v>728501.01698372618</v>
      </c>
      <c r="I116" s="26">
        <f t="shared" si="13"/>
        <v>69794181.847908422</v>
      </c>
      <c r="J116" s="26">
        <f t="shared" si="14"/>
        <v>105963.784288542</v>
      </c>
    </row>
    <row r="117" spans="1:10" x14ac:dyDescent="0.25">
      <c r="A117" s="3">
        <v>44620</v>
      </c>
      <c r="B117" s="3"/>
      <c r="C117" s="4"/>
      <c r="D117" s="4"/>
      <c r="E117" s="4">
        <f t="shared" si="10"/>
        <v>69794181.847908422</v>
      </c>
      <c r="F117" s="24">
        <f t="shared" si="11"/>
        <v>31</v>
      </c>
      <c r="G117" s="22">
        <v>13.75</v>
      </c>
      <c r="H117" s="26">
        <f t="shared" si="12"/>
        <v>815062.19212797156</v>
      </c>
      <c r="I117" s="26">
        <f t="shared" si="13"/>
        <v>70609244.040036395</v>
      </c>
      <c r="J117" s="26">
        <f t="shared" si="14"/>
        <v>118554.50067315953</v>
      </c>
    </row>
    <row r="118" spans="1:10" x14ac:dyDescent="0.25">
      <c r="A118" s="3">
        <v>44651</v>
      </c>
      <c r="B118" s="3"/>
      <c r="C118" s="4"/>
      <c r="D118" s="4"/>
      <c r="E118" s="4">
        <f t="shared" ref="E118:E140" si="20">I117+C118-D118</f>
        <v>70609244.040036395</v>
      </c>
      <c r="F118" s="24">
        <f t="shared" ref="F118:F139" si="21">A119-A118</f>
        <v>30</v>
      </c>
      <c r="G118" s="22">
        <v>13.75</v>
      </c>
      <c r="H118" s="26">
        <f t="shared" ref="H118:H140" si="22">+E118*F118*G118/36500</f>
        <v>797981.18264424684</v>
      </c>
      <c r="I118" s="26">
        <f t="shared" ref="I118:I140" si="23">+E118+H118</f>
        <v>71407225.222680643</v>
      </c>
      <c r="J118" s="26">
        <f t="shared" ref="J118:J140" si="24">E118*0.02*F118/365</f>
        <v>116069.99020279956</v>
      </c>
    </row>
    <row r="119" spans="1:10" x14ac:dyDescent="0.25">
      <c r="A119" s="3">
        <v>44681</v>
      </c>
      <c r="B119" s="3"/>
      <c r="C119" s="4"/>
      <c r="D119" s="4"/>
      <c r="E119" s="4">
        <f t="shared" si="20"/>
        <v>71407225.222680643</v>
      </c>
      <c r="F119" s="24">
        <f t="shared" si="21"/>
        <v>31</v>
      </c>
      <c r="G119" s="22">
        <v>13.75</v>
      </c>
      <c r="H119" s="26">
        <f t="shared" si="22"/>
        <v>833899.44523746916</v>
      </c>
      <c r="I119" s="26">
        <f t="shared" si="23"/>
        <v>72241124.667918116</v>
      </c>
      <c r="J119" s="26">
        <f t="shared" si="24"/>
        <v>121294.4647618137</v>
      </c>
    </row>
    <row r="120" spans="1:10" x14ac:dyDescent="0.25">
      <c r="A120" s="3">
        <v>44712</v>
      </c>
      <c r="B120" s="3"/>
      <c r="C120" s="4"/>
      <c r="D120" s="4"/>
      <c r="E120" s="4">
        <f t="shared" si="20"/>
        <v>72241124.667918116</v>
      </c>
      <c r="F120" s="24">
        <f t="shared" si="21"/>
        <v>30</v>
      </c>
      <c r="G120" s="22">
        <v>13.75</v>
      </c>
      <c r="H120" s="26">
        <f t="shared" si="22"/>
        <v>816423.66919222521</v>
      </c>
      <c r="I120" s="26">
        <f t="shared" si="23"/>
        <v>73057548.337110341</v>
      </c>
      <c r="J120" s="26">
        <f t="shared" si="24"/>
        <v>118752.5337006873</v>
      </c>
    </row>
    <row r="121" spans="1:10" x14ac:dyDescent="0.25">
      <c r="A121" s="3">
        <v>44742</v>
      </c>
      <c r="B121" s="3"/>
      <c r="C121" s="4"/>
      <c r="D121" s="4"/>
      <c r="E121" s="4">
        <f t="shared" si="20"/>
        <v>73057548.337110341</v>
      </c>
      <c r="F121" s="24">
        <f t="shared" si="21"/>
        <v>31</v>
      </c>
      <c r="G121" s="22">
        <v>13.75</v>
      </c>
      <c r="H121" s="26">
        <f t="shared" si="22"/>
        <v>853172.05421077472</v>
      </c>
      <c r="I121" s="26">
        <f t="shared" si="23"/>
        <v>73910720.391321123</v>
      </c>
      <c r="J121" s="26">
        <f t="shared" si="24"/>
        <v>124097.75333974906</v>
      </c>
    </row>
    <row r="122" spans="1:10" x14ac:dyDescent="0.25">
      <c r="A122" s="3">
        <v>44773</v>
      </c>
      <c r="B122" s="3"/>
      <c r="C122" s="4"/>
      <c r="D122" s="4"/>
      <c r="E122" s="4">
        <f t="shared" si="20"/>
        <v>73910720.391321123</v>
      </c>
      <c r="F122" s="24">
        <f t="shared" si="21"/>
        <v>31</v>
      </c>
      <c r="G122" s="22">
        <v>13.75</v>
      </c>
      <c r="H122" s="26">
        <f t="shared" si="22"/>
        <v>863135.46758357889</v>
      </c>
      <c r="I122" s="26">
        <f t="shared" si="23"/>
        <v>74773855.858904704</v>
      </c>
      <c r="J122" s="26">
        <f t="shared" si="24"/>
        <v>125546.97710306602</v>
      </c>
    </row>
    <row r="123" spans="1:10" x14ac:dyDescent="0.25">
      <c r="A123" s="3">
        <v>44804</v>
      </c>
      <c r="B123" s="3"/>
      <c r="C123" s="4"/>
      <c r="D123" s="4"/>
      <c r="E123" s="4">
        <f t="shared" si="20"/>
        <v>74773855.858904704</v>
      </c>
      <c r="F123" s="24">
        <f t="shared" si="21"/>
        <v>30</v>
      </c>
      <c r="G123" s="22">
        <v>13.75</v>
      </c>
      <c r="H123" s="26">
        <f t="shared" si="22"/>
        <v>845047.00114515598</v>
      </c>
      <c r="I123" s="26">
        <f t="shared" si="23"/>
        <v>75618902.860049859</v>
      </c>
      <c r="J123" s="26">
        <f t="shared" si="24"/>
        <v>122915.92743929541</v>
      </c>
    </row>
    <row r="124" spans="1:10" x14ac:dyDescent="0.25">
      <c r="A124" s="3">
        <v>44834</v>
      </c>
      <c r="B124" s="3"/>
      <c r="C124" s="4"/>
      <c r="D124" s="4"/>
      <c r="E124" s="4">
        <f t="shared" si="20"/>
        <v>75618902.860049859</v>
      </c>
      <c r="F124" s="24">
        <f t="shared" si="21"/>
        <v>31</v>
      </c>
      <c r="G124" s="22">
        <v>13.75</v>
      </c>
      <c r="H124" s="26">
        <f t="shared" si="22"/>
        <v>883083.76285195211</v>
      </c>
      <c r="I124" s="26">
        <f t="shared" si="23"/>
        <v>76501986.622901812</v>
      </c>
      <c r="J124" s="26">
        <f t="shared" si="24"/>
        <v>128448.5473239203</v>
      </c>
    </row>
    <row r="125" spans="1:10" x14ac:dyDescent="0.25">
      <c r="A125" s="3">
        <v>44865</v>
      </c>
      <c r="B125" s="3"/>
      <c r="C125" s="4"/>
      <c r="D125" s="4"/>
      <c r="E125" s="4">
        <f t="shared" si="20"/>
        <v>76501986.622901812</v>
      </c>
      <c r="F125" s="24">
        <f t="shared" si="21"/>
        <v>30</v>
      </c>
      <c r="G125" s="22">
        <v>13.75</v>
      </c>
      <c r="H125" s="26">
        <f t="shared" si="22"/>
        <v>864577.24608073954</v>
      </c>
      <c r="I125" s="26">
        <f t="shared" si="23"/>
        <v>77366563.868982553</v>
      </c>
      <c r="J125" s="26">
        <f t="shared" si="24"/>
        <v>125756.69033901667</v>
      </c>
    </row>
    <row r="126" spans="1:10" x14ac:dyDescent="0.25">
      <c r="A126" s="3">
        <v>44895</v>
      </c>
      <c r="B126" s="3"/>
      <c r="C126" s="4"/>
      <c r="D126" s="4"/>
      <c r="E126" s="4">
        <f t="shared" si="20"/>
        <v>77366563.868982553</v>
      </c>
      <c r="F126" s="24">
        <f t="shared" si="21"/>
        <v>31</v>
      </c>
      <c r="G126" s="22">
        <v>13.75</v>
      </c>
      <c r="H126" s="26">
        <f t="shared" si="22"/>
        <v>903493.09175763885</v>
      </c>
      <c r="I126" s="26">
        <f t="shared" si="23"/>
        <v>78270056.960740194</v>
      </c>
      <c r="J126" s="26">
        <f t="shared" si="24"/>
        <v>131417.17698292926</v>
      </c>
    </row>
    <row r="127" spans="1:10" x14ac:dyDescent="0.25">
      <c r="A127" s="3">
        <v>44926</v>
      </c>
      <c r="B127" s="3"/>
      <c r="C127" s="4"/>
      <c r="D127" s="4"/>
      <c r="E127" s="4">
        <f t="shared" si="20"/>
        <v>78270056.960740194</v>
      </c>
      <c r="F127" s="24">
        <f t="shared" si="21"/>
        <v>31</v>
      </c>
      <c r="G127" s="22">
        <v>13.75</v>
      </c>
      <c r="H127" s="26">
        <f t="shared" si="22"/>
        <v>914044.15834289067</v>
      </c>
      <c r="I127" s="26">
        <f t="shared" si="23"/>
        <v>79184101.119083092</v>
      </c>
      <c r="J127" s="26">
        <f t="shared" si="24"/>
        <v>132951.87757714774</v>
      </c>
    </row>
    <row r="128" spans="1:10" x14ac:dyDescent="0.25">
      <c r="A128" s="3">
        <v>44957</v>
      </c>
      <c r="B128" s="3"/>
      <c r="C128" s="4"/>
      <c r="D128" s="4"/>
      <c r="E128" s="4">
        <f t="shared" si="20"/>
        <v>79184101.119083092</v>
      </c>
      <c r="F128" s="24">
        <f t="shared" si="21"/>
        <v>28</v>
      </c>
      <c r="G128" s="22">
        <v>13.75</v>
      </c>
      <c r="H128" s="26">
        <f t="shared" si="22"/>
        <v>835229.55974923272</v>
      </c>
      <c r="I128" s="26">
        <f t="shared" si="23"/>
        <v>80019330.678832322</v>
      </c>
      <c r="J128" s="26">
        <f t="shared" si="24"/>
        <v>121487.93596352475</v>
      </c>
    </row>
    <row r="129" spans="1:10" x14ac:dyDescent="0.25">
      <c r="A129" s="3">
        <v>44985</v>
      </c>
      <c r="B129" s="3"/>
      <c r="C129" s="4"/>
      <c r="D129" s="4"/>
      <c r="E129" s="4">
        <f t="shared" si="20"/>
        <v>80019330.678832322</v>
      </c>
      <c r="F129" s="24">
        <f t="shared" si="21"/>
        <v>31</v>
      </c>
      <c r="G129" s="22">
        <v>13.75</v>
      </c>
      <c r="H129" s="26">
        <f t="shared" si="22"/>
        <v>934472.32059869252</v>
      </c>
      <c r="I129" s="26">
        <f t="shared" si="23"/>
        <v>80953802.999431014</v>
      </c>
      <c r="J129" s="26">
        <f t="shared" si="24"/>
        <v>135923.24663253711</v>
      </c>
    </row>
    <row r="130" spans="1:10" x14ac:dyDescent="0.25">
      <c r="A130" s="3">
        <v>45016</v>
      </c>
      <c r="B130" s="3"/>
      <c r="C130" s="4"/>
      <c r="D130" s="4"/>
      <c r="E130" s="4">
        <f t="shared" si="20"/>
        <v>80953802.999431014</v>
      </c>
      <c r="F130" s="24">
        <f t="shared" si="21"/>
        <v>30</v>
      </c>
      <c r="G130" s="22">
        <v>13.75</v>
      </c>
      <c r="H130" s="26">
        <f t="shared" si="22"/>
        <v>914888.86951411748</v>
      </c>
      <c r="I130" s="26">
        <f t="shared" si="23"/>
        <v>81868691.868945137</v>
      </c>
      <c r="J130" s="26">
        <f t="shared" si="24"/>
        <v>133074.74465659892</v>
      </c>
    </row>
    <row r="131" spans="1:10" x14ac:dyDescent="0.25">
      <c r="A131" s="3">
        <v>45046</v>
      </c>
      <c r="B131" s="3"/>
      <c r="C131" s="4"/>
      <c r="D131" s="4"/>
      <c r="E131" s="4">
        <f t="shared" si="20"/>
        <v>81868691.868945137</v>
      </c>
      <c r="F131" s="24">
        <f t="shared" si="21"/>
        <v>31</v>
      </c>
      <c r="G131" s="22">
        <v>13.75</v>
      </c>
      <c r="H131" s="26">
        <f t="shared" si="22"/>
        <v>956069.31257911958</v>
      </c>
      <c r="I131" s="26">
        <f t="shared" si="23"/>
        <v>82824761.181524262</v>
      </c>
      <c r="J131" s="26">
        <f t="shared" si="24"/>
        <v>139064.62728423558</v>
      </c>
    </row>
    <row r="132" spans="1:10" x14ac:dyDescent="0.25">
      <c r="A132" s="3">
        <v>45077</v>
      </c>
      <c r="B132" s="3"/>
      <c r="C132" s="4"/>
      <c r="D132" s="4"/>
      <c r="E132" s="4">
        <f t="shared" si="20"/>
        <v>82824761.181524262</v>
      </c>
      <c r="F132" s="24">
        <f t="shared" si="21"/>
        <v>30</v>
      </c>
      <c r="G132" s="22">
        <v>13.75</v>
      </c>
      <c r="H132" s="26">
        <f t="shared" si="22"/>
        <v>936033.25992818514</v>
      </c>
      <c r="I132" s="26">
        <f t="shared" si="23"/>
        <v>83760794.441452444</v>
      </c>
      <c r="J132" s="26">
        <f t="shared" si="24"/>
        <v>136150.2923531906</v>
      </c>
    </row>
    <row r="133" spans="1:10" x14ac:dyDescent="0.25">
      <c r="A133" s="3">
        <v>45107</v>
      </c>
      <c r="B133" s="3"/>
      <c r="C133" s="4"/>
      <c r="D133" s="4"/>
      <c r="E133" s="4">
        <f t="shared" si="20"/>
        <v>83760794.441452444</v>
      </c>
      <c r="F133" s="24">
        <f t="shared" si="21"/>
        <v>0</v>
      </c>
      <c r="G133" s="22">
        <v>13.75</v>
      </c>
      <c r="H133" s="26">
        <f t="shared" si="22"/>
        <v>0</v>
      </c>
      <c r="I133" s="26">
        <f t="shared" si="23"/>
        <v>83760794.441452444</v>
      </c>
      <c r="J133" s="26">
        <f t="shared" si="24"/>
        <v>0</v>
      </c>
    </row>
    <row r="134" spans="1:10" x14ac:dyDescent="0.25">
      <c r="A134" s="3">
        <v>45107</v>
      </c>
      <c r="B134" s="3"/>
      <c r="C134" s="4"/>
      <c r="D134" s="4"/>
      <c r="E134" s="4">
        <f t="shared" si="20"/>
        <v>83760794.441452444</v>
      </c>
      <c r="F134" s="24">
        <f t="shared" si="21"/>
        <v>31</v>
      </c>
      <c r="G134" s="22">
        <v>13.75</v>
      </c>
      <c r="H134" s="26">
        <f t="shared" si="22"/>
        <v>978165.44193613983</v>
      </c>
      <c r="I134" s="26">
        <f t="shared" si="23"/>
        <v>84738959.883388579</v>
      </c>
      <c r="J134" s="26">
        <f t="shared" si="24"/>
        <v>142278.60973616579</v>
      </c>
    </row>
    <row r="135" spans="1:10" x14ac:dyDescent="0.25">
      <c r="A135" s="3">
        <v>45138</v>
      </c>
      <c r="B135" s="3"/>
      <c r="C135" s="4"/>
      <c r="D135" s="4"/>
      <c r="E135" s="4">
        <f t="shared" si="20"/>
        <v>84738959.883388579</v>
      </c>
      <c r="F135" s="24">
        <f t="shared" si="21"/>
        <v>31</v>
      </c>
      <c r="G135" s="22">
        <v>13.75</v>
      </c>
      <c r="H135" s="26">
        <f t="shared" si="22"/>
        <v>989588.53836422961</v>
      </c>
      <c r="I135" s="26">
        <f t="shared" si="23"/>
        <v>85728548.42175281</v>
      </c>
      <c r="J135" s="26">
        <f t="shared" si="24"/>
        <v>143940.15103479705</v>
      </c>
    </row>
    <row r="136" spans="1:10" x14ac:dyDescent="0.25">
      <c r="A136" s="3">
        <v>45169</v>
      </c>
      <c r="B136" s="3"/>
      <c r="C136" s="4"/>
      <c r="D136" s="4"/>
      <c r="E136" s="4">
        <f t="shared" si="20"/>
        <v>85728548.42175281</v>
      </c>
      <c r="F136" s="24">
        <f t="shared" si="21"/>
        <v>30</v>
      </c>
      <c r="G136" s="22">
        <v>13.75</v>
      </c>
      <c r="H136" s="26">
        <f t="shared" si="22"/>
        <v>968850.03353350773</v>
      </c>
      <c r="I136" s="26">
        <f t="shared" si="23"/>
        <v>86697398.455286324</v>
      </c>
      <c r="J136" s="26">
        <f t="shared" si="24"/>
        <v>140923.64124123749</v>
      </c>
    </row>
    <row r="137" spans="1:10" x14ac:dyDescent="0.25">
      <c r="A137" s="3">
        <v>45199</v>
      </c>
      <c r="B137" s="3"/>
      <c r="C137" s="4"/>
      <c r="D137" s="4"/>
      <c r="E137" s="4">
        <f t="shared" si="20"/>
        <v>86697398.455286324</v>
      </c>
      <c r="F137" s="24">
        <f t="shared" si="21"/>
        <v>31</v>
      </c>
      <c r="G137" s="22">
        <v>13.75</v>
      </c>
      <c r="H137" s="26">
        <f t="shared" si="22"/>
        <v>1012459.3449744054</v>
      </c>
      <c r="I137" s="26">
        <f t="shared" si="23"/>
        <v>87709857.800260723</v>
      </c>
      <c r="J137" s="26">
        <f t="shared" si="24"/>
        <v>147266.81381445896</v>
      </c>
    </row>
    <row r="138" spans="1:10" x14ac:dyDescent="0.25">
      <c r="A138" s="3">
        <v>45230</v>
      </c>
      <c r="B138" s="3"/>
      <c r="C138" s="4"/>
      <c r="D138" s="4"/>
      <c r="E138" s="4">
        <f t="shared" si="20"/>
        <v>87709857.800260723</v>
      </c>
      <c r="F138" s="24">
        <f t="shared" si="21"/>
        <v>30</v>
      </c>
      <c r="G138" s="22">
        <v>13.75</v>
      </c>
      <c r="H138" s="26">
        <f t="shared" si="22"/>
        <v>991241.54363308335</v>
      </c>
      <c r="I138" s="26">
        <f t="shared" si="23"/>
        <v>88701099.343893811</v>
      </c>
      <c r="J138" s="26">
        <f t="shared" si="24"/>
        <v>144180.58816481213</v>
      </c>
    </row>
    <row r="139" spans="1:10" x14ac:dyDescent="0.25">
      <c r="A139" s="3">
        <v>45260</v>
      </c>
      <c r="B139" s="3"/>
      <c r="C139" s="4"/>
      <c r="D139" s="4"/>
      <c r="E139" s="4">
        <f t="shared" si="20"/>
        <v>88701099.343893811</v>
      </c>
      <c r="F139" s="24">
        <f t="shared" si="21"/>
        <v>31</v>
      </c>
      <c r="G139" s="22">
        <v>13.75</v>
      </c>
      <c r="H139" s="26">
        <f t="shared" si="22"/>
        <v>1035858.7286393078</v>
      </c>
      <c r="I139" s="26">
        <f t="shared" si="23"/>
        <v>89736958.072533116</v>
      </c>
      <c r="J139" s="26">
        <f t="shared" si="24"/>
        <v>150670.3605293539</v>
      </c>
    </row>
    <row r="140" spans="1:10" x14ac:dyDescent="0.25">
      <c r="A140" s="3">
        <v>45291</v>
      </c>
      <c r="B140" s="3"/>
      <c r="C140" s="4"/>
      <c r="D140" s="4"/>
      <c r="E140" s="4">
        <f t="shared" si="20"/>
        <v>89736958.072533116</v>
      </c>
      <c r="F140" s="24">
        <v>0</v>
      </c>
      <c r="G140" s="22">
        <v>13.75</v>
      </c>
      <c r="H140" s="26">
        <f t="shared" si="22"/>
        <v>0</v>
      </c>
      <c r="I140" s="26">
        <f t="shared" si="23"/>
        <v>89736958.072533116</v>
      </c>
      <c r="J140" s="26">
        <f t="shared" si="24"/>
        <v>0</v>
      </c>
    </row>
    <row r="141" spans="1:10" x14ac:dyDescent="0.25">
      <c r="A141" s="5"/>
      <c r="B141" s="5"/>
      <c r="C141" s="6">
        <f>SUM(C6:C140)</f>
        <v>0</v>
      </c>
      <c r="D141" s="6">
        <f>SUM(D6:D140)</f>
        <v>3696812.75</v>
      </c>
      <c r="E141" s="7" t="s">
        <v>6</v>
      </c>
      <c r="F141" s="27">
        <f>SUM(F5:F140)</f>
        <v>3644</v>
      </c>
      <c r="G141" s="7"/>
      <c r="H141" s="25">
        <f>SUM(H5:H140)</f>
        <v>69471788.852533087</v>
      </c>
      <c r="I141" s="25"/>
      <c r="J141" s="25">
        <f>SUM(J5:J140)</f>
        <v>9901289.2267320827</v>
      </c>
    </row>
    <row r="144" spans="1:10" x14ac:dyDescent="0.25">
      <c r="A144" s="8"/>
      <c r="B144" s="9" t="s">
        <v>19</v>
      </c>
      <c r="C144" s="28"/>
      <c r="D144" s="28"/>
      <c r="E144" s="28"/>
      <c r="F144" s="10"/>
      <c r="G144" s="10"/>
      <c r="H144" s="11">
        <f>E5</f>
        <v>23961981.969999999</v>
      </c>
      <c r="I144" s="8"/>
      <c r="J144" s="8"/>
    </row>
    <row r="145" spans="1:10" x14ac:dyDescent="0.25">
      <c r="A145" s="8"/>
      <c r="B145" s="9" t="s">
        <v>8</v>
      </c>
      <c r="C145" s="28"/>
      <c r="D145" s="28"/>
      <c r="E145" s="28"/>
      <c r="F145" s="10"/>
      <c r="G145" s="10"/>
      <c r="H145" s="11">
        <f>H141</f>
        <v>69471788.852533087</v>
      </c>
      <c r="I145" s="12"/>
      <c r="J145" s="8"/>
    </row>
    <row r="146" spans="1:10" x14ac:dyDescent="0.25">
      <c r="A146" s="8"/>
      <c r="B146" s="9" t="s">
        <v>9</v>
      </c>
      <c r="C146" s="28"/>
      <c r="D146" s="28"/>
      <c r="E146" s="28"/>
      <c r="F146" s="10"/>
      <c r="G146" s="10"/>
      <c r="H146" s="11">
        <f>J141</f>
        <v>9901289.2267320827</v>
      </c>
      <c r="I146" s="8"/>
    </row>
    <row r="147" spans="1:10" ht="15" customHeight="1" x14ac:dyDescent="0.25">
      <c r="A147" s="8"/>
      <c r="B147" s="9" t="s">
        <v>29</v>
      </c>
      <c r="C147" s="28"/>
      <c r="D147" s="28"/>
      <c r="E147" s="28"/>
      <c r="F147" s="10"/>
      <c r="G147" s="10"/>
      <c r="H147" s="11">
        <v>0</v>
      </c>
      <c r="I147" s="18"/>
      <c r="J147" s="8"/>
    </row>
    <row r="148" spans="1:10" x14ac:dyDescent="0.25">
      <c r="A148" s="8"/>
      <c r="B148" s="9" t="s">
        <v>17</v>
      </c>
      <c r="C148" s="28"/>
      <c r="D148" s="28"/>
      <c r="E148" s="28"/>
      <c r="F148" s="10"/>
      <c r="G148" s="10"/>
      <c r="H148" s="11">
        <v>0</v>
      </c>
      <c r="J148" s="8"/>
    </row>
    <row r="149" spans="1:10" x14ac:dyDescent="0.25">
      <c r="A149" s="8"/>
      <c r="B149" s="9" t="s">
        <v>23</v>
      </c>
      <c r="C149" s="28"/>
      <c r="D149" s="28"/>
      <c r="E149" s="28"/>
      <c r="F149" s="10"/>
      <c r="G149" s="10"/>
      <c r="H149" s="11">
        <f>C141</f>
        <v>0</v>
      </c>
      <c r="I149" s="8"/>
    </row>
    <row r="150" spans="1:10" x14ac:dyDescent="0.25">
      <c r="A150" s="8"/>
      <c r="B150" s="9" t="s">
        <v>24</v>
      </c>
      <c r="C150" s="28"/>
      <c r="D150" s="28"/>
      <c r="E150" s="28"/>
      <c r="F150" s="10"/>
      <c r="G150" s="10"/>
      <c r="H150" s="11">
        <f>-D141</f>
        <v>-3696812.75</v>
      </c>
      <c r="J150" s="8"/>
    </row>
    <row r="151" spans="1:10" ht="15" customHeight="1" x14ac:dyDescent="0.25">
      <c r="A151" s="8"/>
      <c r="B151" s="9" t="s">
        <v>22</v>
      </c>
      <c r="C151" s="28"/>
      <c r="D151" s="28"/>
      <c r="E151" s="28"/>
      <c r="F151" s="10"/>
      <c r="G151" s="10"/>
      <c r="H151" s="11"/>
      <c r="I151" s="18"/>
      <c r="J151" s="8"/>
    </row>
    <row r="152" spans="1:10" x14ac:dyDescent="0.25">
      <c r="A152" s="8"/>
      <c r="B152" s="9" t="s">
        <v>11</v>
      </c>
      <c r="C152" s="28"/>
      <c r="D152" s="28"/>
      <c r="E152" s="28"/>
      <c r="F152" s="10"/>
      <c r="G152" s="10"/>
      <c r="H152" s="13"/>
      <c r="J152" s="8"/>
    </row>
    <row r="153" spans="1:10" ht="30" x14ac:dyDescent="0.25">
      <c r="A153" s="8"/>
      <c r="B153" s="1" t="s">
        <v>25</v>
      </c>
      <c r="C153" s="28"/>
      <c r="D153" s="28"/>
      <c r="E153" s="28"/>
      <c r="F153" s="10"/>
      <c r="G153" s="10"/>
      <c r="H153" s="14">
        <f>SUM(H144:H152)</f>
        <v>99638247.299265176</v>
      </c>
      <c r="I153" s="8"/>
      <c r="J153" s="8"/>
    </row>
  </sheetData>
  <pageMargins left="0.70866141732283472" right="0.70866141732283472" top="0.74803149606299213" bottom="0.74803149606299213" header="0.31496062992125984" footer="0.31496062992125984"/>
  <pageSetup scale="5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workbookViewId="0">
      <selection activeCell="D17" sqref="D17"/>
    </sheetView>
  </sheetViews>
  <sheetFormatPr defaultRowHeight="15" x14ac:dyDescent="0.25"/>
  <cols>
    <col min="1" max="1" width="12.140625" customWidth="1"/>
    <col min="2" max="2" width="38" customWidth="1"/>
    <col min="3" max="3" width="13.140625" bestFit="1" customWidth="1"/>
    <col min="4" max="4" width="13.5703125" customWidth="1"/>
    <col min="5" max="5" width="16" bestFit="1" customWidth="1"/>
    <col min="6" max="6" width="7.28515625" style="23" customWidth="1"/>
    <col min="7" max="7" width="7.5703125" style="23" customWidth="1"/>
    <col min="8" max="9" width="16" bestFit="1" customWidth="1"/>
    <col min="10" max="10" width="14.85546875" bestFit="1" customWidth="1"/>
  </cols>
  <sheetData>
    <row r="1" spans="1:10" x14ac:dyDescent="0.25">
      <c r="A1" s="15" t="s">
        <v>0</v>
      </c>
      <c r="B1" s="15"/>
      <c r="C1" s="15"/>
      <c r="D1" s="15"/>
      <c r="E1" s="15"/>
      <c r="F1" s="19"/>
      <c r="G1" s="19"/>
      <c r="H1" s="15"/>
      <c r="I1" s="15"/>
      <c r="J1" s="15"/>
    </row>
    <row r="2" spans="1:10" x14ac:dyDescent="0.25">
      <c r="A2" s="15" t="s">
        <v>26</v>
      </c>
      <c r="B2" s="15"/>
      <c r="C2" s="15"/>
      <c r="D2" s="15"/>
      <c r="E2" s="15"/>
      <c r="F2" s="19"/>
      <c r="G2" s="19"/>
      <c r="H2" s="15"/>
      <c r="I2" s="15"/>
      <c r="J2" s="15"/>
    </row>
    <row r="3" spans="1:10" s="43" customFormat="1" x14ac:dyDescent="0.25">
      <c r="A3" s="41" t="s">
        <v>42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34622274</v>
      </c>
      <c r="F5" s="24">
        <f>A6-A5-1</f>
        <v>23</v>
      </c>
      <c r="G5" s="6"/>
      <c r="H5" s="6">
        <v>127141.34</v>
      </c>
      <c r="I5" s="6">
        <f>+E5+H5</f>
        <v>34749415.340000004</v>
      </c>
      <c r="J5" s="6">
        <v>37671.5</v>
      </c>
    </row>
    <row r="6" spans="1:10" x14ac:dyDescent="0.25">
      <c r="A6" s="3">
        <v>41670</v>
      </c>
      <c r="B6" s="28" t="s">
        <v>62</v>
      </c>
      <c r="C6" s="4"/>
      <c r="D6" s="4">
        <v>330928</v>
      </c>
      <c r="E6" s="4">
        <f>I5+C6-D6</f>
        <v>34418487.340000004</v>
      </c>
      <c r="F6" s="24">
        <f>A7-A6</f>
        <v>28</v>
      </c>
      <c r="G6" s="22">
        <v>13.75</v>
      </c>
      <c r="H6" s="26">
        <f>+E6*F6*G6/36500</f>
        <v>363044.31851780828</v>
      </c>
      <c r="I6" s="26">
        <f t="shared" ref="I6:I11" si="0">+E6+H6</f>
        <v>34781531.658517815</v>
      </c>
      <c r="J6" s="26">
        <f>E6*0.02*F6/365</f>
        <v>52806.446329863022</v>
      </c>
    </row>
    <row r="7" spans="1:10" x14ac:dyDescent="0.25">
      <c r="A7" s="3">
        <v>41698</v>
      </c>
      <c r="B7" s="3"/>
      <c r="C7" s="4"/>
      <c r="D7" s="4"/>
      <c r="E7" s="4">
        <f>I6+C7-D7</f>
        <v>34781531.658517815</v>
      </c>
      <c r="F7" s="24">
        <f t="shared" ref="F7:F11" si="1">A8-A7</f>
        <v>26</v>
      </c>
      <c r="G7" s="22">
        <v>13.75</v>
      </c>
      <c r="H7" s="26">
        <f t="shared" ref="H7:H11" si="2">+E7*F7*G7/36500</f>
        <v>340668.4265183594</v>
      </c>
      <c r="I7" s="26">
        <f t="shared" si="0"/>
        <v>35122200.085036173</v>
      </c>
      <c r="J7" s="26">
        <f t="shared" ref="J7:J11" si="3">E7*0.02*F7/365</f>
        <v>49551.771129943183</v>
      </c>
    </row>
    <row r="8" spans="1:10" x14ac:dyDescent="0.25">
      <c r="A8" s="3">
        <v>41724</v>
      </c>
      <c r="B8" s="3"/>
      <c r="C8" s="4"/>
      <c r="D8" s="4"/>
      <c r="E8" s="4">
        <f t="shared" ref="E8:E11" si="4">I7+C8-D8</f>
        <v>35122200.085036173</v>
      </c>
      <c r="F8" s="24">
        <f t="shared" si="1"/>
        <v>5</v>
      </c>
      <c r="G8" s="22">
        <v>13.75</v>
      </c>
      <c r="H8" s="26">
        <f t="shared" si="2"/>
        <v>66154.828927294162</v>
      </c>
      <c r="I8" s="26">
        <f t="shared" si="0"/>
        <v>35188354.913963467</v>
      </c>
      <c r="J8" s="26">
        <f t="shared" si="3"/>
        <v>9622.5205712427869</v>
      </c>
    </row>
    <row r="9" spans="1:10" x14ac:dyDescent="0.25">
      <c r="A9" s="3">
        <v>41729</v>
      </c>
      <c r="B9" s="3"/>
      <c r="C9" s="4"/>
      <c r="D9" s="4"/>
      <c r="E9" s="4">
        <f t="shared" si="4"/>
        <v>35188354.913963467</v>
      </c>
      <c r="F9" s="24">
        <f t="shared" si="1"/>
        <v>28</v>
      </c>
      <c r="G9" s="22">
        <v>13.75</v>
      </c>
      <c r="H9" s="26">
        <f t="shared" si="2"/>
        <v>371164.83950345026</v>
      </c>
      <c r="I9" s="26">
        <f t="shared" si="0"/>
        <v>35559519.753466919</v>
      </c>
      <c r="J9" s="26">
        <f t="shared" si="3"/>
        <v>53987.613018683667</v>
      </c>
    </row>
    <row r="10" spans="1:10" x14ac:dyDescent="0.25">
      <c r="A10" s="3">
        <v>41757</v>
      </c>
      <c r="B10" s="28" t="s">
        <v>63</v>
      </c>
      <c r="C10" s="4">
        <v>246000</v>
      </c>
      <c r="D10" s="4"/>
      <c r="E10" s="4">
        <f t="shared" si="4"/>
        <v>35805519.753466919</v>
      </c>
      <c r="F10" s="24">
        <f t="shared" si="1"/>
        <v>0</v>
      </c>
      <c r="G10" s="22">
        <v>13.75</v>
      </c>
      <c r="H10" s="26">
        <f t="shared" si="2"/>
        <v>0</v>
      </c>
      <c r="I10" s="26">
        <f t="shared" si="0"/>
        <v>35805519.753466919</v>
      </c>
      <c r="J10" s="26">
        <f t="shared" si="3"/>
        <v>0</v>
      </c>
    </row>
    <row r="11" spans="1:10" x14ac:dyDescent="0.25">
      <c r="A11" s="3">
        <v>41757</v>
      </c>
      <c r="B11" s="28" t="s">
        <v>64</v>
      </c>
      <c r="C11" s="4">
        <v>211780</v>
      </c>
      <c r="D11" s="4"/>
      <c r="E11" s="4">
        <f t="shared" si="4"/>
        <v>36017299.753466919</v>
      </c>
      <c r="F11" s="24">
        <f t="shared" si="1"/>
        <v>0</v>
      </c>
      <c r="G11" s="22">
        <v>13.75</v>
      </c>
      <c r="H11" s="26">
        <f t="shared" si="2"/>
        <v>0</v>
      </c>
      <c r="I11" s="26">
        <f t="shared" si="0"/>
        <v>36017299.753466919</v>
      </c>
      <c r="J11" s="26">
        <f t="shared" si="3"/>
        <v>0</v>
      </c>
    </row>
    <row r="12" spans="1:10" x14ac:dyDescent="0.25">
      <c r="A12" s="3">
        <v>41757</v>
      </c>
      <c r="B12" s="28" t="s">
        <v>65</v>
      </c>
      <c r="C12" s="4">
        <v>501760</v>
      </c>
      <c r="D12" s="4"/>
      <c r="E12" s="4">
        <f t="shared" ref="E12:E13" si="5">I11+C12-D12</f>
        <v>36519059.753466919</v>
      </c>
      <c r="F12" s="24">
        <f t="shared" ref="F12:F13" si="6">A13-A12</f>
        <v>0</v>
      </c>
      <c r="G12" s="22">
        <v>13.75</v>
      </c>
      <c r="H12" s="26">
        <f t="shared" ref="H12:H13" si="7">+E12*F12*G12/36500</f>
        <v>0</v>
      </c>
      <c r="I12" s="26">
        <f t="shared" ref="I12:I13" si="8">+E12+H12</f>
        <v>36519059.753466919</v>
      </c>
      <c r="J12" s="26">
        <f t="shared" ref="J12:J13" si="9">E12*0.02*F12/365</f>
        <v>0</v>
      </c>
    </row>
    <row r="13" spans="1:10" x14ac:dyDescent="0.25">
      <c r="A13" s="3">
        <v>41757</v>
      </c>
      <c r="B13" s="28" t="s">
        <v>66</v>
      </c>
      <c r="C13" s="4"/>
      <c r="D13" s="4">
        <v>56800</v>
      </c>
      <c r="E13" s="4">
        <f t="shared" si="5"/>
        <v>36462259.753466919</v>
      </c>
      <c r="F13" s="24">
        <f t="shared" si="6"/>
        <v>0</v>
      </c>
      <c r="G13" s="22">
        <v>13.75</v>
      </c>
      <c r="H13" s="26">
        <f t="shared" si="7"/>
        <v>0</v>
      </c>
      <c r="I13" s="26">
        <f t="shared" si="8"/>
        <v>36462259.753466919</v>
      </c>
      <c r="J13" s="26">
        <f t="shared" si="9"/>
        <v>0</v>
      </c>
    </row>
    <row r="14" spans="1:10" x14ac:dyDescent="0.25">
      <c r="A14" s="3">
        <v>41757</v>
      </c>
      <c r="B14" s="28" t="s">
        <v>66</v>
      </c>
      <c r="C14" s="4"/>
      <c r="D14" s="4">
        <v>49287</v>
      </c>
      <c r="E14" s="4">
        <f t="shared" ref="E14:E77" si="10">I13+C14-D14</f>
        <v>36412972.753466919</v>
      </c>
      <c r="F14" s="24">
        <f t="shared" ref="F14:F77" si="11">A15-A14</f>
        <v>0</v>
      </c>
      <c r="G14" s="22">
        <v>13.75</v>
      </c>
      <c r="H14" s="26">
        <f t="shared" ref="H14:H77" si="12">+E14*F14*G14/36500</f>
        <v>0</v>
      </c>
      <c r="I14" s="26">
        <f t="shared" ref="I14:I77" si="13">+E14+H14</f>
        <v>36412972.753466919</v>
      </c>
      <c r="J14" s="26">
        <f t="shared" ref="J14:J77" si="14">E14*0.02*F14/365</f>
        <v>0</v>
      </c>
    </row>
    <row r="15" spans="1:10" x14ac:dyDescent="0.25">
      <c r="A15" s="3">
        <v>41757</v>
      </c>
      <c r="B15" s="28" t="s">
        <v>67</v>
      </c>
      <c r="C15" s="4"/>
      <c r="D15" s="4">
        <v>111423</v>
      </c>
      <c r="E15" s="4">
        <f t="shared" si="10"/>
        <v>36301549.753466919</v>
      </c>
      <c r="F15" s="24">
        <f t="shared" si="11"/>
        <v>2</v>
      </c>
      <c r="G15" s="22">
        <v>13.75</v>
      </c>
      <c r="H15" s="26">
        <f t="shared" si="12"/>
        <v>27350.482690968227</v>
      </c>
      <c r="I15" s="26">
        <f t="shared" si="13"/>
        <v>36328900.236157887</v>
      </c>
      <c r="J15" s="26">
        <f t="shared" si="14"/>
        <v>3978.2520277771964</v>
      </c>
    </row>
    <row r="16" spans="1:10" x14ac:dyDescent="0.25">
      <c r="A16" s="3">
        <v>41759</v>
      </c>
      <c r="B16" s="3"/>
      <c r="C16" s="4"/>
      <c r="D16" s="4"/>
      <c r="E16" s="4">
        <f t="shared" si="10"/>
        <v>36328900.236157887</v>
      </c>
      <c r="F16" s="24">
        <f t="shared" si="11"/>
        <v>31</v>
      </c>
      <c r="G16" s="22">
        <v>13.75</v>
      </c>
      <c r="H16" s="26">
        <f t="shared" si="12"/>
        <v>424251.8828948575</v>
      </c>
      <c r="I16" s="26">
        <f t="shared" si="13"/>
        <v>36753152.119052745</v>
      </c>
      <c r="J16" s="26">
        <f t="shared" si="14"/>
        <v>61709.364784706544</v>
      </c>
    </row>
    <row r="17" spans="1:10" x14ac:dyDescent="0.25">
      <c r="A17" s="3">
        <v>41790</v>
      </c>
      <c r="B17" s="3"/>
      <c r="C17" s="28"/>
      <c r="D17" s="4"/>
      <c r="E17" s="4">
        <f t="shared" si="10"/>
        <v>36753152.119052745</v>
      </c>
      <c r="F17" s="24">
        <f t="shared" si="11"/>
        <v>30</v>
      </c>
      <c r="G17" s="22">
        <v>13.75</v>
      </c>
      <c r="H17" s="26">
        <f t="shared" si="12"/>
        <v>415360.96572902071</v>
      </c>
      <c r="I17" s="26">
        <f t="shared" si="13"/>
        <v>37168513.084781766</v>
      </c>
      <c r="J17" s="26">
        <f t="shared" si="14"/>
        <v>60416.140469675745</v>
      </c>
    </row>
    <row r="18" spans="1:10" x14ac:dyDescent="0.25">
      <c r="A18" s="3">
        <v>41820</v>
      </c>
      <c r="B18" s="3"/>
      <c r="C18" s="4"/>
      <c r="D18" s="4"/>
      <c r="E18" s="4">
        <f t="shared" si="10"/>
        <v>37168513.084781766</v>
      </c>
      <c r="F18" s="24">
        <f t="shared" si="11"/>
        <v>31</v>
      </c>
      <c r="G18" s="22">
        <v>13.75</v>
      </c>
      <c r="H18" s="26">
        <f t="shared" si="12"/>
        <v>434056.95075036248</v>
      </c>
      <c r="I18" s="26">
        <f t="shared" si="13"/>
        <v>37602570.035532132</v>
      </c>
      <c r="J18" s="26">
        <f t="shared" si="14"/>
        <v>63135.556472779994</v>
      </c>
    </row>
    <row r="19" spans="1:10" x14ac:dyDescent="0.25">
      <c r="A19" s="3">
        <v>41851</v>
      </c>
      <c r="B19" s="3"/>
      <c r="C19" s="4"/>
      <c r="D19" s="4"/>
      <c r="E19" s="4">
        <f t="shared" si="10"/>
        <v>37602570.035532132</v>
      </c>
      <c r="F19" s="24">
        <f t="shared" si="11"/>
        <v>31</v>
      </c>
      <c r="G19" s="22">
        <v>13.75</v>
      </c>
      <c r="H19" s="26">
        <f t="shared" si="12"/>
        <v>439125.90349713888</v>
      </c>
      <c r="I19" s="26">
        <f t="shared" si="13"/>
        <v>38041695.939029269</v>
      </c>
      <c r="J19" s="26">
        <f t="shared" si="14"/>
        <v>63872.85869049294</v>
      </c>
    </row>
    <row r="20" spans="1:10" x14ac:dyDescent="0.25">
      <c r="A20" s="3">
        <v>41882</v>
      </c>
      <c r="B20" s="3"/>
      <c r="C20" s="4"/>
      <c r="D20" s="4"/>
      <c r="E20" s="4">
        <f t="shared" si="10"/>
        <v>38041695.939029269</v>
      </c>
      <c r="F20" s="24">
        <f t="shared" si="11"/>
        <v>30</v>
      </c>
      <c r="G20" s="22">
        <v>13.75</v>
      </c>
      <c r="H20" s="26">
        <f t="shared" si="12"/>
        <v>429923.27602327603</v>
      </c>
      <c r="I20" s="26">
        <f t="shared" si="13"/>
        <v>38471619.215052545</v>
      </c>
      <c r="J20" s="26">
        <f t="shared" si="14"/>
        <v>62534.294694294687</v>
      </c>
    </row>
    <row r="21" spans="1:10" x14ac:dyDescent="0.25">
      <c r="A21" s="3">
        <v>41912</v>
      </c>
      <c r="B21" s="3"/>
      <c r="C21" s="4"/>
      <c r="D21" s="4"/>
      <c r="E21" s="4">
        <f t="shared" si="10"/>
        <v>38471619.215052545</v>
      </c>
      <c r="F21" s="24">
        <f t="shared" si="11"/>
        <v>31</v>
      </c>
      <c r="G21" s="22">
        <v>13.75</v>
      </c>
      <c r="H21" s="26">
        <f t="shared" si="12"/>
        <v>449274.73124427802</v>
      </c>
      <c r="I21" s="26">
        <f t="shared" si="13"/>
        <v>38920893.946296826</v>
      </c>
      <c r="J21" s="26">
        <f t="shared" si="14"/>
        <v>65349.051817349529</v>
      </c>
    </row>
    <row r="22" spans="1:10" x14ac:dyDescent="0.25">
      <c r="A22" s="3">
        <v>41943</v>
      </c>
      <c r="B22" s="3"/>
      <c r="C22" s="4"/>
      <c r="D22" s="4"/>
      <c r="E22" s="4">
        <f t="shared" si="10"/>
        <v>38920893.946296826</v>
      </c>
      <c r="F22" s="24">
        <f t="shared" si="11"/>
        <v>30</v>
      </c>
      <c r="G22" s="22">
        <v>13.75</v>
      </c>
      <c r="H22" s="26">
        <f t="shared" si="12"/>
        <v>439859.41788623127</v>
      </c>
      <c r="I22" s="26">
        <f t="shared" si="13"/>
        <v>39360753.364183061</v>
      </c>
      <c r="J22" s="26">
        <f t="shared" si="14"/>
        <v>63979.551692542729</v>
      </c>
    </row>
    <row r="23" spans="1:10" x14ac:dyDescent="0.25">
      <c r="A23" s="3">
        <v>41973</v>
      </c>
      <c r="B23" s="3"/>
      <c r="C23" s="4"/>
      <c r="D23" s="4"/>
      <c r="E23" s="4">
        <f t="shared" si="10"/>
        <v>39360753.364183061</v>
      </c>
      <c r="F23" s="24">
        <f t="shared" si="11"/>
        <v>31</v>
      </c>
      <c r="G23" s="22">
        <v>13.75</v>
      </c>
      <c r="H23" s="26">
        <f t="shared" si="12"/>
        <v>459658.11291734327</v>
      </c>
      <c r="I23" s="26">
        <f t="shared" si="13"/>
        <v>39820411.477100402</v>
      </c>
      <c r="J23" s="26">
        <f t="shared" si="14"/>
        <v>66859.361878886295</v>
      </c>
    </row>
    <row r="24" spans="1:10" x14ac:dyDescent="0.25">
      <c r="A24" s="3">
        <v>42004</v>
      </c>
      <c r="B24" s="3"/>
      <c r="C24" s="4"/>
      <c r="D24" s="4"/>
      <c r="E24" s="4">
        <f t="shared" si="10"/>
        <v>39820411.477100402</v>
      </c>
      <c r="F24" s="24">
        <f t="shared" si="11"/>
        <v>31</v>
      </c>
      <c r="G24" s="22">
        <v>13.75</v>
      </c>
      <c r="H24" s="26">
        <f t="shared" si="12"/>
        <v>465026.03814011085</v>
      </c>
      <c r="I24" s="26">
        <f t="shared" si="13"/>
        <v>40285437.515240513</v>
      </c>
      <c r="J24" s="26">
        <f t="shared" si="14"/>
        <v>67640.151002197934</v>
      </c>
    </row>
    <row r="25" spans="1:10" x14ac:dyDescent="0.25">
      <c r="A25" s="3">
        <v>42035</v>
      </c>
      <c r="B25" s="3"/>
      <c r="C25" s="4"/>
      <c r="D25" s="4"/>
      <c r="E25" s="4">
        <f t="shared" si="10"/>
        <v>40285437.515240513</v>
      </c>
      <c r="F25" s="24">
        <f t="shared" si="11"/>
        <v>28</v>
      </c>
      <c r="G25" s="22">
        <v>13.75</v>
      </c>
      <c r="H25" s="26">
        <f t="shared" si="12"/>
        <v>424928.58748952328</v>
      </c>
      <c r="I25" s="26">
        <f t="shared" si="13"/>
        <v>40710366.102730036</v>
      </c>
      <c r="J25" s="26">
        <f t="shared" si="14"/>
        <v>61807.794543930642</v>
      </c>
    </row>
    <row r="26" spans="1:10" x14ac:dyDescent="0.25">
      <c r="A26" s="3">
        <v>42063</v>
      </c>
      <c r="B26" s="3"/>
      <c r="C26" s="4"/>
      <c r="D26" s="4"/>
      <c r="E26" s="4">
        <f t="shared" si="10"/>
        <v>40710366.102730036</v>
      </c>
      <c r="F26" s="24">
        <f t="shared" si="11"/>
        <v>31</v>
      </c>
      <c r="G26" s="22">
        <v>13.75</v>
      </c>
      <c r="H26" s="26">
        <f t="shared" si="12"/>
        <v>475419.00140516926</v>
      </c>
      <c r="I26" s="26">
        <f t="shared" si="13"/>
        <v>41185785.104135208</v>
      </c>
      <c r="J26" s="26">
        <f t="shared" si="14"/>
        <v>69151.854749842794</v>
      </c>
    </row>
    <row r="27" spans="1:10" x14ac:dyDescent="0.25">
      <c r="A27" s="3">
        <v>42094</v>
      </c>
      <c r="B27" s="3"/>
      <c r="C27" s="4"/>
      <c r="D27" s="4"/>
      <c r="E27" s="4">
        <f t="shared" si="10"/>
        <v>41185785.104135208</v>
      </c>
      <c r="F27" s="24">
        <f t="shared" si="11"/>
        <v>30</v>
      </c>
      <c r="G27" s="22">
        <v>13.75</v>
      </c>
      <c r="H27" s="26">
        <f t="shared" si="12"/>
        <v>465455.79056043219</v>
      </c>
      <c r="I27" s="26">
        <f t="shared" si="13"/>
        <v>41651240.89469564</v>
      </c>
      <c r="J27" s="26">
        <f t="shared" si="14"/>
        <v>67702.660445153771</v>
      </c>
    </row>
    <row r="28" spans="1:10" x14ac:dyDescent="0.25">
      <c r="A28" s="3">
        <v>42124</v>
      </c>
      <c r="B28" s="3"/>
      <c r="C28" s="4"/>
      <c r="D28" s="4"/>
      <c r="E28" s="4">
        <f t="shared" si="10"/>
        <v>41651240.89469564</v>
      </c>
      <c r="F28" s="24">
        <f t="shared" si="11"/>
        <v>31</v>
      </c>
      <c r="G28" s="22">
        <v>13.75</v>
      </c>
      <c r="H28" s="26">
        <f t="shared" si="12"/>
        <v>486406.61455791816</v>
      </c>
      <c r="I28" s="26">
        <f t="shared" si="13"/>
        <v>42137647.509253561</v>
      </c>
      <c r="J28" s="26">
        <f t="shared" si="14"/>
        <v>70750.0530266063</v>
      </c>
    </row>
    <row r="29" spans="1:10" x14ac:dyDescent="0.25">
      <c r="A29" s="3">
        <v>42155</v>
      </c>
      <c r="B29" s="3"/>
      <c r="C29" s="4"/>
      <c r="D29" s="4"/>
      <c r="E29" s="4">
        <f t="shared" si="10"/>
        <v>42137647.509253561</v>
      </c>
      <c r="F29" s="24">
        <f t="shared" si="11"/>
        <v>30</v>
      </c>
      <c r="G29" s="22">
        <v>13.75</v>
      </c>
      <c r="H29" s="26">
        <f t="shared" si="12"/>
        <v>476213.13965937251</v>
      </c>
      <c r="I29" s="26">
        <f t="shared" si="13"/>
        <v>42613860.648912936</v>
      </c>
      <c r="J29" s="26">
        <f t="shared" si="14"/>
        <v>69267.36576863598</v>
      </c>
    </row>
    <row r="30" spans="1:10" x14ac:dyDescent="0.25">
      <c r="A30" s="3">
        <v>42185</v>
      </c>
      <c r="B30" s="3"/>
      <c r="C30" s="4"/>
      <c r="D30" s="4"/>
      <c r="E30" s="4">
        <f t="shared" si="10"/>
        <v>42613860.648912936</v>
      </c>
      <c r="F30" s="24">
        <f t="shared" si="11"/>
        <v>31</v>
      </c>
      <c r="G30" s="22">
        <v>13.75</v>
      </c>
      <c r="H30" s="26">
        <f t="shared" si="12"/>
        <v>497648.16716709972</v>
      </c>
      <c r="I30" s="26">
        <f t="shared" si="13"/>
        <v>43111508.816080034</v>
      </c>
      <c r="J30" s="26">
        <f t="shared" si="14"/>
        <v>72385.187951578133</v>
      </c>
    </row>
    <row r="31" spans="1:10" x14ac:dyDescent="0.25">
      <c r="A31" s="3">
        <v>42216</v>
      </c>
      <c r="B31" s="3"/>
      <c r="C31" s="4"/>
      <c r="D31" s="4"/>
      <c r="E31" s="4">
        <f t="shared" si="10"/>
        <v>43111508.816080034</v>
      </c>
      <c r="F31" s="24">
        <f t="shared" si="11"/>
        <v>31</v>
      </c>
      <c r="G31" s="22">
        <v>13.75</v>
      </c>
      <c r="H31" s="26">
        <f t="shared" si="12"/>
        <v>503459.74336586613</v>
      </c>
      <c r="I31" s="26">
        <f t="shared" si="13"/>
        <v>43614968.559445903</v>
      </c>
      <c r="J31" s="26">
        <f t="shared" si="14"/>
        <v>73230.508125944165</v>
      </c>
    </row>
    <row r="32" spans="1:10" x14ac:dyDescent="0.25">
      <c r="A32" s="3">
        <v>42247</v>
      </c>
      <c r="B32" s="3"/>
      <c r="C32" s="4"/>
      <c r="D32" s="4"/>
      <c r="E32" s="4">
        <f t="shared" si="10"/>
        <v>43614968.559445903</v>
      </c>
      <c r="F32" s="24">
        <f t="shared" si="11"/>
        <v>30</v>
      </c>
      <c r="G32" s="22">
        <v>13.75</v>
      </c>
      <c r="H32" s="26">
        <f t="shared" si="12"/>
        <v>492908.89125401189</v>
      </c>
      <c r="I32" s="26">
        <f t="shared" si="13"/>
        <v>44107877.450699918</v>
      </c>
      <c r="J32" s="26">
        <f t="shared" si="14"/>
        <v>71695.838727856288</v>
      </c>
    </row>
    <row r="33" spans="1:10" x14ac:dyDescent="0.25">
      <c r="A33" s="3">
        <v>42277</v>
      </c>
      <c r="B33" s="3"/>
      <c r="C33" s="4"/>
      <c r="D33" s="4"/>
      <c r="E33" s="4">
        <f t="shared" si="10"/>
        <v>44107877.450699918</v>
      </c>
      <c r="F33" s="24">
        <f t="shared" si="11"/>
        <v>31</v>
      </c>
      <c r="G33" s="22">
        <v>13.75</v>
      </c>
      <c r="H33" s="26">
        <f t="shared" si="12"/>
        <v>515095.41817426961</v>
      </c>
      <c r="I33" s="26">
        <f t="shared" si="13"/>
        <v>44622972.868874185</v>
      </c>
      <c r="J33" s="26">
        <f t="shared" si="14"/>
        <v>74922.969916257396</v>
      </c>
    </row>
    <row r="34" spans="1:10" x14ac:dyDescent="0.25">
      <c r="A34" s="3">
        <v>42308</v>
      </c>
      <c r="B34" s="3"/>
      <c r="C34" s="4"/>
      <c r="D34" s="4"/>
      <c r="E34" s="4">
        <f t="shared" si="10"/>
        <v>44622972.868874185</v>
      </c>
      <c r="F34" s="24">
        <f t="shared" si="11"/>
        <v>30</v>
      </c>
      <c r="G34" s="22">
        <v>13.75</v>
      </c>
      <c r="H34" s="26">
        <f t="shared" si="12"/>
        <v>504300.72077837266</v>
      </c>
      <c r="I34" s="26">
        <f t="shared" si="13"/>
        <v>45127273.589652561</v>
      </c>
      <c r="J34" s="26">
        <f t="shared" si="14"/>
        <v>73352.832113217839</v>
      </c>
    </row>
    <row r="35" spans="1:10" x14ac:dyDescent="0.25">
      <c r="A35" s="3">
        <v>42338</v>
      </c>
      <c r="B35" s="3"/>
      <c r="C35" s="4"/>
      <c r="D35" s="4"/>
      <c r="E35" s="4">
        <f t="shared" si="10"/>
        <v>45127273.589652561</v>
      </c>
      <c r="F35" s="24">
        <f t="shared" si="11"/>
        <v>31</v>
      </c>
      <c r="G35" s="22">
        <v>13.75</v>
      </c>
      <c r="H35" s="26">
        <f t="shared" si="12"/>
        <v>527000.01007094258</v>
      </c>
      <c r="I35" s="26">
        <f t="shared" si="13"/>
        <v>45654273.599723503</v>
      </c>
      <c r="J35" s="26">
        <f t="shared" si="14"/>
        <v>76654.546919409826</v>
      </c>
    </row>
    <row r="36" spans="1:10" x14ac:dyDescent="0.25">
      <c r="A36" s="3">
        <v>42369</v>
      </c>
      <c r="B36" s="3"/>
      <c r="C36" s="4"/>
      <c r="D36" s="4"/>
      <c r="E36" s="4">
        <f t="shared" si="10"/>
        <v>45654273.599723503</v>
      </c>
      <c r="F36" s="24">
        <f t="shared" si="11"/>
        <v>31</v>
      </c>
      <c r="G36" s="22">
        <v>13.75</v>
      </c>
      <c r="H36" s="26">
        <f t="shared" si="12"/>
        <v>533154.3595036203</v>
      </c>
      <c r="I36" s="26">
        <f t="shared" si="13"/>
        <v>46187427.959227122</v>
      </c>
      <c r="J36" s="26">
        <f t="shared" si="14"/>
        <v>77549.725018708414</v>
      </c>
    </row>
    <row r="37" spans="1:10" x14ac:dyDescent="0.25">
      <c r="A37" s="3">
        <v>42400</v>
      </c>
      <c r="B37" s="3"/>
      <c r="C37" s="4"/>
      <c r="D37" s="4"/>
      <c r="E37" s="4">
        <f t="shared" si="10"/>
        <v>46187427.959227122</v>
      </c>
      <c r="F37" s="24">
        <f t="shared" si="11"/>
        <v>29</v>
      </c>
      <c r="G37" s="22">
        <v>13.75</v>
      </c>
      <c r="H37" s="26">
        <f t="shared" si="12"/>
        <v>504581.83284224157</v>
      </c>
      <c r="I37" s="26">
        <f t="shared" si="13"/>
        <v>46692009.792069361</v>
      </c>
      <c r="J37" s="26">
        <f t="shared" si="14"/>
        <v>73393.721140689682</v>
      </c>
    </row>
    <row r="38" spans="1:10" x14ac:dyDescent="0.25">
      <c r="A38" s="3">
        <v>42429</v>
      </c>
      <c r="B38" s="3"/>
      <c r="C38" s="4"/>
      <c r="D38" s="4"/>
      <c r="E38" s="4">
        <f t="shared" si="10"/>
        <v>46692009.792069361</v>
      </c>
      <c r="F38" s="24">
        <f t="shared" si="11"/>
        <v>31</v>
      </c>
      <c r="G38" s="22">
        <v>13.75</v>
      </c>
      <c r="H38" s="26">
        <f t="shared" si="12"/>
        <v>545273.12805122091</v>
      </c>
      <c r="I38" s="26">
        <f t="shared" si="13"/>
        <v>47237282.920120582</v>
      </c>
      <c r="J38" s="26">
        <f t="shared" si="14"/>
        <v>79312.454989268503</v>
      </c>
    </row>
    <row r="39" spans="1:10" x14ac:dyDescent="0.25">
      <c r="A39" s="3">
        <v>42460</v>
      </c>
      <c r="B39" s="3"/>
      <c r="C39" s="4"/>
      <c r="D39" s="4"/>
      <c r="E39" s="4">
        <f t="shared" si="10"/>
        <v>47237282.920120582</v>
      </c>
      <c r="F39" s="24">
        <f t="shared" si="11"/>
        <v>30</v>
      </c>
      <c r="G39" s="22">
        <v>13.75</v>
      </c>
      <c r="H39" s="26">
        <f t="shared" si="12"/>
        <v>533846.00560410251</v>
      </c>
      <c r="I39" s="26">
        <f t="shared" si="13"/>
        <v>47771128.925724685</v>
      </c>
      <c r="J39" s="26">
        <f t="shared" si="14"/>
        <v>77650.32808786945</v>
      </c>
    </row>
    <row r="40" spans="1:10" x14ac:dyDescent="0.25">
      <c r="A40" s="3">
        <v>42490</v>
      </c>
      <c r="B40" s="3"/>
      <c r="C40" s="4"/>
      <c r="D40" s="4"/>
      <c r="E40" s="4">
        <f t="shared" si="10"/>
        <v>47771128.925724685</v>
      </c>
      <c r="F40" s="24">
        <f t="shared" si="11"/>
        <v>31</v>
      </c>
      <c r="G40" s="22">
        <v>13.75</v>
      </c>
      <c r="H40" s="26">
        <f t="shared" si="12"/>
        <v>557875.16998877109</v>
      </c>
      <c r="I40" s="26">
        <f t="shared" si="13"/>
        <v>48329004.095713459</v>
      </c>
      <c r="J40" s="26">
        <f t="shared" si="14"/>
        <v>81145.479271093995</v>
      </c>
    </row>
    <row r="41" spans="1:10" x14ac:dyDescent="0.25">
      <c r="A41" s="3">
        <v>42521</v>
      </c>
      <c r="B41" s="3"/>
      <c r="C41" s="4"/>
      <c r="D41" s="4"/>
      <c r="E41" s="4">
        <f t="shared" si="10"/>
        <v>48329004.095713459</v>
      </c>
      <c r="F41" s="24">
        <f t="shared" si="11"/>
        <v>30</v>
      </c>
      <c r="G41" s="22">
        <v>13.75</v>
      </c>
      <c r="H41" s="26">
        <f t="shared" si="12"/>
        <v>546183.95039676165</v>
      </c>
      <c r="I41" s="26">
        <f t="shared" si="13"/>
        <v>48875188.04611022</v>
      </c>
      <c r="J41" s="26">
        <f t="shared" si="14"/>
        <v>79444.938239528987</v>
      </c>
    </row>
    <row r="42" spans="1:10" x14ac:dyDescent="0.25">
      <c r="A42" s="3">
        <v>42551</v>
      </c>
      <c r="B42" s="3"/>
      <c r="C42" s="11"/>
      <c r="D42" s="11"/>
      <c r="E42" s="4">
        <f t="shared" si="10"/>
        <v>48875188.04611022</v>
      </c>
      <c r="F42" s="24">
        <f t="shared" si="11"/>
        <v>31</v>
      </c>
      <c r="G42" s="22">
        <v>13.75</v>
      </c>
      <c r="H42" s="26">
        <f t="shared" si="12"/>
        <v>570768.46314121876</v>
      </c>
      <c r="I42" s="26">
        <f t="shared" si="13"/>
        <v>49445956.509251438</v>
      </c>
      <c r="J42" s="26">
        <f t="shared" si="14"/>
        <v>83020.867365995451</v>
      </c>
    </row>
    <row r="43" spans="1:10" x14ac:dyDescent="0.25">
      <c r="A43" s="3">
        <v>42582</v>
      </c>
      <c r="B43" s="3"/>
      <c r="C43" s="4"/>
      <c r="D43" s="4"/>
      <c r="E43" s="4">
        <f t="shared" si="10"/>
        <v>49445956.509251438</v>
      </c>
      <c r="F43" s="24">
        <f t="shared" si="11"/>
        <v>31</v>
      </c>
      <c r="G43" s="22">
        <v>13.75</v>
      </c>
      <c r="H43" s="26">
        <f t="shared" si="12"/>
        <v>577433.94416625833</v>
      </c>
      <c r="I43" s="26">
        <f t="shared" si="13"/>
        <v>50023390.453417696</v>
      </c>
      <c r="J43" s="26">
        <f t="shared" si="14"/>
        <v>83990.391878728464</v>
      </c>
    </row>
    <row r="44" spans="1:10" x14ac:dyDescent="0.25">
      <c r="A44" s="3">
        <v>42613</v>
      </c>
      <c r="B44" s="3"/>
      <c r="C44" s="4"/>
      <c r="D44" s="4"/>
      <c r="E44" s="4">
        <f t="shared" si="10"/>
        <v>50023390.453417696</v>
      </c>
      <c r="F44" s="24">
        <f t="shared" si="11"/>
        <v>30</v>
      </c>
      <c r="G44" s="22">
        <v>13.75</v>
      </c>
      <c r="H44" s="26">
        <f t="shared" si="12"/>
        <v>565332.83731602191</v>
      </c>
      <c r="I44" s="26">
        <f t="shared" si="13"/>
        <v>50588723.290733717</v>
      </c>
      <c r="J44" s="26">
        <f t="shared" si="14"/>
        <v>82230.230882330463</v>
      </c>
    </row>
    <row r="45" spans="1:10" x14ac:dyDescent="0.25">
      <c r="A45" s="3">
        <v>42643</v>
      </c>
      <c r="B45" s="3"/>
      <c r="C45" s="4"/>
      <c r="D45" s="4"/>
      <c r="E45" s="4">
        <f t="shared" si="10"/>
        <v>50588723.290733717</v>
      </c>
      <c r="F45" s="24">
        <f t="shared" si="11"/>
        <v>31</v>
      </c>
      <c r="G45" s="22">
        <v>13.75</v>
      </c>
      <c r="H45" s="26">
        <f t="shared" si="12"/>
        <v>590779.2685664451</v>
      </c>
      <c r="I45" s="26">
        <f t="shared" si="13"/>
        <v>51179502.559300162</v>
      </c>
      <c r="J45" s="26">
        <f t="shared" si="14"/>
        <v>85931.529973301105</v>
      </c>
    </row>
    <row r="46" spans="1:10" x14ac:dyDescent="0.25">
      <c r="A46" s="3">
        <v>42674</v>
      </c>
      <c r="B46" s="3"/>
      <c r="C46" s="4"/>
      <c r="D46" s="4"/>
      <c r="E46" s="4">
        <f t="shared" si="10"/>
        <v>51179502.559300162</v>
      </c>
      <c r="F46" s="24">
        <f t="shared" si="11"/>
        <v>30</v>
      </c>
      <c r="G46" s="22">
        <v>13.75</v>
      </c>
      <c r="H46" s="26">
        <f t="shared" si="12"/>
        <v>578398.48782770731</v>
      </c>
      <c r="I46" s="26">
        <f t="shared" si="13"/>
        <v>51757901.047127873</v>
      </c>
      <c r="J46" s="26">
        <f t="shared" si="14"/>
        <v>84130.689138575617</v>
      </c>
    </row>
    <row r="47" spans="1:10" x14ac:dyDescent="0.25">
      <c r="A47" s="3">
        <v>42704</v>
      </c>
      <c r="B47" s="3"/>
      <c r="C47" s="4"/>
      <c r="D47" s="4"/>
      <c r="E47" s="4">
        <f t="shared" si="10"/>
        <v>51757901.047127873</v>
      </c>
      <c r="F47" s="24">
        <f t="shared" si="11"/>
        <v>31</v>
      </c>
      <c r="G47" s="22">
        <v>13.75</v>
      </c>
      <c r="H47" s="26">
        <f t="shared" si="12"/>
        <v>604433.02250241791</v>
      </c>
      <c r="I47" s="26">
        <f t="shared" si="13"/>
        <v>52362334.069630288</v>
      </c>
      <c r="J47" s="26">
        <f t="shared" si="14"/>
        <v>87917.53054580625</v>
      </c>
    </row>
    <row r="48" spans="1:10" x14ac:dyDescent="0.25">
      <c r="A48" s="3">
        <v>42735</v>
      </c>
      <c r="B48" s="3"/>
      <c r="C48" s="4"/>
      <c r="D48" s="4"/>
      <c r="E48" s="4">
        <f t="shared" si="10"/>
        <v>52362334.069630288</v>
      </c>
      <c r="F48" s="24">
        <f t="shared" si="11"/>
        <v>31</v>
      </c>
      <c r="G48" s="22">
        <v>13.75</v>
      </c>
      <c r="H48" s="26">
        <f t="shared" si="12"/>
        <v>611491.64101862768</v>
      </c>
      <c r="I48" s="26">
        <f t="shared" si="13"/>
        <v>52973825.710648917</v>
      </c>
      <c r="J48" s="26">
        <f t="shared" si="14"/>
        <v>88944.238693618565</v>
      </c>
    </row>
    <row r="49" spans="1:10" x14ac:dyDescent="0.25">
      <c r="A49" s="3">
        <v>42766</v>
      </c>
      <c r="B49" s="3"/>
      <c r="C49" s="4"/>
      <c r="D49" s="4"/>
      <c r="E49" s="4">
        <f t="shared" si="10"/>
        <v>52973825.710648917</v>
      </c>
      <c r="F49" s="24">
        <f t="shared" si="11"/>
        <v>28</v>
      </c>
      <c r="G49" s="22">
        <v>13.75</v>
      </c>
      <c r="H49" s="26">
        <f t="shared" si="12"/>
        <v>558765.01092054346</v>
      </c>
      <c r="I49" s="26">
        <f t="shared" si="13"/>
        <v>53532590.721569464</v>
      </c>
      <c r="J49" s="26">
        <f t="shared" si="14"/>
        <v>81274.910679351757</v>
      </c>
    </row>
    <row r="50" spans="1:10" x14ac:dyDescent="0.25">
      <c r="A50" s="3">
        <v>42794</v>
      </c>
      <c r="B50" s="3"/>
      <c r="C50" s="4"/>
      <c r="D50" s="4"/>
      <c r="E50" s="4">
        <f t="shared" si="10"/>
        <v>53532590.721569464</v>
      </c>
      <c r="F50" s="24">
        <f t="shared" si="11"/>
        <v>31</v>
      </c>
      <c r="G50" s="22">
        <v>13.75</v>
      </c>
      <c r="H50" s="26">
        <f t="shared" si="12"/>
        <v>625157.99438545154</v>
      </c>
      <c r="I50" s="26">
        <f t="shared" si="13"/>
        <v>54157748.715954915</v>
      </c>
      <c r="J50" s="26">
        <f t="shared" si="14"/>
        <v>90932.07191061115</v>
      </c>
    </row>
    <row r="51" spans="1:10" x14ac:dyDescent="0.25">
      <c r="A51" s="3">
        <v>42825</v>
      </c>
      <c r="B51" s="3"/>
      <c r="C51" s="4"/>
      <c r="D51" s="4"/>
      <c r="E51" s="4">
        <f t="shared" si="10"/>
        <v>54157748.715954915</v>
      </c>
      <c r="F51" s="24">
        <f t="shared" si="11"/>
        <v>30</v>
      </c>
      <c r="G51" s="22">
        <v>13.75</v>
      </c>
      <c r="H51" s="26">
        <f t="shared" si="12"/>
        <v>612056.74918716168</v>
      </c>
      <c r="I51" s="26">
        <f t="shared" si="13"/>
        <v>54769805.465142079</v>
      </c>
      <c r="J51" s="26">
        <f t="shared" si="14"/>
        <v>89026.436245405333</v>
      </c>
    </row>
    <row r="52" spans="1:10" x14ac:dyDescent="0.25">
      <c r="A52" s="3">
        <v>42855</v>
      </c>
      <c r="B52" s="3"/>
      <c r="C52" s="4"/>
      <c r="D52" s="4"/>
      <c r="E52" s="4">
        <f t="shared" si="10"/>
        <v>54769805.465142079</v>
      </c>
      <c r="F52" s="24">
        <f t="shared" si="11"/>
        <v>31</v>
      </c>
      <c r="G52" s="22">
        <v>13.75</v>
      </c>
      <c r="H52" s="26">
        <f t="shared" si="12"/>
        <v>639606.28984977561</v>
      </c>
      <c r="I52" s="26">
        <f t="shared" si="13"/>
        <v>55409411.754991852</v>
      </c>
      <c r="J52" s="26">
        <f t="shared" si="14"/>
        <v>93033.642159967363</v>
      </c>
    </row>
    <row r="53" spans="1:10" x14ac:dyDescent="0.25">
      <c r="A53" s="3">
        <v>42886</v>
      </c>
      <c r="B53" s="3"/>
      <c r="C53" s="4"/>
      <c r="D53" s="4"/>
      <c r="E53" s="4">
        <f t="shared" si="10"/>
        <v>55409411.754991852</v>
      </c>
      <c r="F53" s="24">
        <f t="shared" si="11"/>
        <v>30</v>
      </c>
      <c r="G53" s="22">
        <v>13.75</v>
      </c>
      <c r="H53" s="26">
        <f t="shared" si="12"/>
        <v>626202.25613518187</v>
      </c>
      <c r="I53" s="26">
        <f t="shared" si="13"/>
        <v>56035614.011127032</v>
      </c>
      <c r="J53" s="26">
        <f t="shared" si="14"/>
        <v>91083.964528753728</v>
      </c>
    </row>
    <row r="54" spans="1:10" x14ac:dyDescent="0.25">
      <c r="A54" s="3">
        <v>42916</v>
      </c>
      <c r="B54" s="3"/>
      <c r="C54" s="4"/>
      <c r="D54" s="4"/>
      <c r="E54" s="4">
        <f t="shared" si="10"/>
        <v>56035614.011127032</v>
      </c>
      <c r="F54" s="24">
        <f t="shared" si="11"/>
        <v>31</v>
      </c>
      <c r="G54" s="22">
        <v>13.75</v>
      </c>
      <c r="H54" s="26">
        <f t="shared" si="12"/>
        <v>654388.50608884648</v>
      </c>
      <c r="I54" s="26">
        <f t="shared" si="13"/>
        <v>56690002.517215878</v>
      </c>
      <c r="J54" s="26">
        <f t="shared" si="14"/>
        <v>95183.782703832214</v>
      </c>
    </row>
    <row r="55" spans="1:10" x14ac:dyDescent="0.25">
      <c r="A55" s="3">
        <v>42947</v>
      </c>
      <c r="B55" s="3"/>
      <c r="C55" s="4"/>
      <c r="D55" s="4"/>
      <c r="E55" s="4">
        <f t="shared" si="10"/>
        <v>56690002.517215878</v>
      </c>
      <c r="F55" s="24">
        <f t="shared" si="11"/>
        <v>31</v>
      </c>
      <c r="G55" s="22">
        <v>13.75</v>
      </c>
      <c r="H55" s="26">
        <f t="shared" si="12"/>
        <v>662030.5088483087</v>
      </c>
      <c r="I55" s="26">
        <f t="shared" si="13"/>
        <v>57352033.026064187</v>
      </c>
      <c r="J55" s="26">
        <f t="shared" si="14"/>
        <v>96295.346741572183</v>
      </c>
    </row>
    <row r="56" spans="1:10" x14ac:dyDescent="0.25">
      <c r="A56" s="3">
        <v>42978</v>
      </c>
      <c r="B56" s="3"/>
      <c r="C56" s="4"/>
      <c r="D56" s="4"/>
      <c r="E56" s="4">
        <f t="shared" si="10"/>
        <v>57352033.026064187</v>
      </c>
      <c r="F56" s="24">
        <f t="shared" si="11"/>
        <v>30</v>
      </c>
      <c r="G56" s="22">
        <v>13.75</v>
      </c>
      <c r="H56" s="26">
        <f t="shared" si="12"/>
        <v>648156.53762332816</v>
      </c>
      <c r="I56" s="26">
        <f t="shared" si="13"/>
        <v>58000189.563687518</v>
      </c>
      <c r="J56" s="26">
        <f t="shared" si="14"/>
        <v>94277.314563393185</v>
      </c>
    </row>
    <row r="57" spans="1:10" x14ac:dyDescent="0.25">
      <c r="A57" s="3">
        <v>43008</v>
      </c>
      <c r="B57" s="3"/>
      <c r="C57" s="4"/>
      <c r="D57" s="4"/>
      <c r="E57" s="4">
        <f t="shared" si="10"/>
        <v>58000189.563687518</v>
      </c>
      <c r="F57" s="24">
        <f t="shared" si="11"/>
        <v>31</v>
      </c>
      <c r="G57" s="22">
        <v>13.75</v>
      </c>
      <c r="H57" s="26">
        <f t="shared" si="12"/>
        <v>677330.9808636111</v>
      </c>
      <c r="I57" s="26">
        <f t="shared" si="13"/>
        <v>58677520.544551127</v>
      </c>
      <c r="J57" s="26">
        <f t="shared" si="14"/>
        <v>98520.869943797981</v>
      </c>
    </row>
    <row r="58" spans="1:10" x14ac:dyDescent="0.25">
      <c r="A58" s="3">
        <v>43039</v>
      </c>
      <c r="B58" s="3"/>
      <c r="C58" s="4"/>
      <c r="D58" s="4"/>
      <c r="E58" s="4">
        <f t="shared" si="10"/>
        <v>58677520.544551127</v>
      </c>
      <c r="F58" s="24">
        <f t="shared" si="11"/>
        <v>30</v>
      </c>
      <c r="G58" s="22">
        <v>13.75</v>
      </c>
      <c r="H58" s="26">
        <f t="shared" si="12"/>
        <v>663136.36231855722</v>
      </c>
      <c r="I58" s="26">
        <f t="shared" si="13"/>
        <v>59340656.906869687</v>
      </c>
      <c r="J58" s="26">
        <f t="shared" si="14"/>
        <v>96456.198155426508</v>
      </c>
    </row>
    <row r="59" spans="1:10" x14ac:dyDescent="0.25">
      <c r="A59" s="3">
        <v>43069</v>
      </c>
      <c r="B59" s="3"/>
      <c r="C59" s="4"/>
      <c r="D59" s="4"/>
      <c r="E59" s="4">
        <f t="shared" si="10"/>
        <v>59340656.906869687</v>
      </c>
      <c r="F59" s="24">
        <f t="shared" si="11"/>
        <v>31</v>
      </c>
      <c r="G59" s="22">
        <v>13.75</v>
      </c>
      <c r="H59" s="26">
        <f t="shared" si="12"/>
        <v>692985.06867269054</v>
      </c>
      <c r="I59" s="26">
        <f t="shared" si="13"/>
        <v>60033641.975542381</v>
      </c>
      <c r="J59" s="26">
        <f t="shared" si="14"/>
        <v>100797.82817057318</v>
      </c>
    </row>
    <row r="60" spans="1:10" x14ac:dyDescent="0.25">
      <c r="A60" s="3">
        <v>43100</v>
      </c>
      <c r="B60" s="3"/>
      <c r="C60" s="4"/>
      <c r="D60" s="4"/>
      <c r="E60" s="4">
        <f t="shared" si="10"/>
        <v>60033641.975542381</v>
      </c>
      <c r="F60" s="24">
        <f t="shared" si="11"/>
        <v>31</v>
      </c>
      <c r="G60" s="22">
        <v>13.75</v>
      </c>
      <c r="H60" s="26">
        <f t="shared" si="12"/>
        <v>701077.80526232708</v>
      </c>
      <c r="I60" s="26">
        <f t="shared" si="13"/>
        <v>60734719.780804709</v>
      </c>
      <c r="J60" s="26">
        <f t="shared" si="14"/>
        <v>101974.95349270212</v>
      </c>
    </row>
    <row r="61" spans="1:10" x14ac:dyDescent="0.25">
      <c r="A61" s="3">
        <v>43131</v>
      </c>
      <c r="B61" s="3"/>
      <c r="C61" s="4"/>
      <c r="D61" s="4"/>
      <c r="E61" s="4">
        <f t="shared" si="10"/>
        <v>60734719.780804709</v>
      </c>
      <c r="F61" s="24">
        <f t="shared" si="11"/>
        <v>28</v>
      </c>
      <c r="G61" s="22">
        <v>13.75</v>
      </c>
      <c r="H61" s="26">
        <f t="shared" si="12"/>
        <v>640626.49631807709</v>
      </c>
      <c r="I61" s="26">
        <f t="shared" si="13"/>
        <v>61375346.277122788</v>
      </c>
      <c r="J61" s="26">
        <f t="shared" si="14"/>
        <v>93182.035828083943</v>
      </c>
    </row>
    <row r="62" spans="1:10" x14ac:dyDescent="0.25">
      <c r="A62" s="3">
        <v>43159</v>
      </c>
      <c r="B62" s="3"/>
      <c r="C62" s="4"/>
      <c r="D62" s="4"/>
      <c r="E62" s="4">
        <f t="shared" si="10"/>
        <v>61375346.277122788</v>
      </c>
      <c r="F62" s="24">
        <f t="shared" si="11"/>
        <v>31</v>
      </c>
      <c r="G62" s="22">
        <v>13.75</v>
      </c>
      <c r="H62" s="26">
        <f t="shared" si="12"/>
        <v>716746.33837324905</v>
      </c>
      <c r="I62" s="26">
        <f t="shared" si="13"/>
        <v>62092092.615496039</v>
      </c>
      <c r="J62" s="26">
        <f t="shared" si="14"/>
        <v>104254.01285429076</v>
      </c>
    </row>
    <row r="63" spans="1:10" x14ac:dyDescent="0.25">
      <c r="A63" s="3">
        <v>43190</v>
      </c>
      <c r="B63" s="3"/>
      <c r="C63" s="4"/>
      <c r="D63" s="4"/>
      <c r="E63" s="4">
        <f t="shared" si="10"/>
        <v>62092092.615496039</v>
      </c>
      <c r="F63" s="24">
        <f t="shared" si="11"/>
        <v>30</v>
      </c>
      <c r="G63" s="22">
        <v>13.75</v>
      </c>
      <c r="H63" s="26">
        <f t="shared" si="12"/>
        <v>701725.7042162224</v>
      </c>
      <c r="I63" s="26">
        <f t="shared" si="13"/>
        <v>62793818.319712259</v>
      </c>
      <c r="J63" s="26">
        <f t="shared" si="14"/>
        <v>102069.19334054145</v>
      </c>
    </row>
    <row r="64" spans="1:10" x14ac:dyDescent="0.25">
      <c r="A64" s="3">
        <v>43220</v>
      </c>
      <c r="B64" s="3"/>
      <c r="C64" s="4"/>
      <c r="D64" s="4"/>
      <c r="E64" s="4">
        <f t="shared" si="10"/>
        <v>62793818.319712259</v>
      </c>
      <c r="F64" s="24">
        <f t="shared" si="11"/>
        <v>31</v>
      </c>
      <c r="G64" s="22">
        <v>13.75</v>
      </c>
      <c r="H64" s="26">
        <f t="shared" si="12"/>
        <v>733311.37147335208</v>
      </c>
      <c r="I64" s="26">
        <f t="shared" si="13"/>
        <v>63527129.691185609</v>
      </c>
      <c r="J64" s="26">
        <f t="shared" si="14"/>
        <v>106663.47221430577</v>
      </c>
    </row>
    <row r="65" spans="1:10" x14ac:dyDescent="0.25">
      <c r="A65" s="3">
        <v>43251</v>
      </c>
      <c r="B65" s="3"/>
      <c r="C65" s="4"/>
      <c r="D65" s="4"/>
      <c r="E65" s="4">
        <f t="shared" si="10"/>
        <v>63527129.691185609</v>
      </c>
      <c r="F65" s="24">
        <f t="shared" si="11"/>
        <v>30</v>
      </c>
      <c r="G65" s="22">
        <v>13.75</v>
      </c>
      <c r="H65" s="26">
        <f t="shared" si="12"/>
        <v>717943.58897572779</v>
      </c>
      <c r="I65" s="26">
        <f t="shared" si="13"/>
        <v>64245073.280161336</v>
      </c>
      <c r="J65" s="26">
        <f t="shared" si="14"/>
        <v>104428.15839646949</v>
      </c>
    </row>
    <row r="66" spans="1:10" x14ac:dyDescent="0.25">
      <c r="A66" s="3">
        <v>43281</v>
      </c>
      <c r="B66" s="3"/>
      <c r="C66" s="4"/>
      <c r="D66" s="4"/>
      <c r="E66" s="4">
        <f t="shared" si="10"/>
        <v>64245073.280161336</v>
      </c>
      <c r="F66" s="24">
        <f t="shared" si="11"/>
        <v>31</v>
      </c>
      <c r="G66" s="22">
        <v>13.75</v>
      </c>
      <c r="H66" s="26">
        <f t="shared" si="12"/>
        <v>750259.24618270597</v>
      </c>
      <c r="I66" s="26">
        <f t="shared" si="13"/>
        <v>64995332.526344039</v>
      </c>
      <c r="J66" s="26">
        <f t="shared" si="14"/>
        <v>109128.61762657543</v>
      </c>
    </row>
    <row r="67" spans="1:10" x14ac:dyDescent="0.25">
      <c r="A67" s="3">
        <v>43312</v>
      </c>
      <c r="B67" s="3"/>
      <c r="C67" s="4"/>
      <c r="D67" s="4"/>
      <c r="E67" s="4">
        <f t="shared" si="10"/>
        <v>64995332.526344039</v>
      </c>
      <c r="F67" s="24">
        <f t="shared" si="11"/>
        <v>31</v>
      </c>
      <c r="G67" s="22">
        <v>13.75</v>
      </c>
      <c r="H67" s="26">
        <f t="shared" si="12"/>
        <v>759020.83532477112</v>
      </c>
      <c r="I67" s="26">
        <f t="shared" si="13"/>
        <v>65754353.36166881</v>
      </c>
      <c r="J67" s="26">
        <f t="shared" si="14"/>
        <v>110403.03059269398</v>
      </c>
    </row>
    <row r="68" spans="1:10" x14ac:dyDescent="0.25">
      <c r="A68" s="3">
        <v>43343</v>
      </c>
      <c r="B68" s="3"/>
      <c r="C68" s="4"/>
      <c r="D68" s="4"/>
      <c r="E68" s="4">
        <f t="shared" si="10"/>
        <v>65754353.36166881</v>
      </c>
      <c r="F68" s="24">
        <f t="shared" si="11"/>
        <v>30</v>
      </c>
      <c r="G68" s="22">
        <v>13.75</v>
      </c>
      <c r="H68" s="26">
        <f t="shared" si="12"/>
        <v>743114.26744351734</v>
      </c>
      <c r="I68" s="26">
        <f t="shared" si="13"/>
        <v>66497467.629112326</v>
      </c>
      <c r="J68" s="26">
        <f t="shared" si="14"/>
        <v>108089.34799178435</v>
      </c>
    </row>
    <row r="69" spans="1:10" x14ac:dyDescent="0.25">
      <c r="A69" s="3">
        <v>43373</v>
      </c>
      <c r="B69" s="3"/>
      <c r="C69" s="4"/>
      <c r="D69" s="4"/>
      <c r="E69" s="4">
        <f t="shared" si="10"/>
        <v>66497467.629112326</v>
      </c>
      <c r="F69" s="24">
        <f t="shared" si="11"/>
        <v>31</v>
      </c>
      <c r="G69" s="22">
        <v>13.75</v>
      </c>
      <c r="H69" s="26">
        <f t="shared" si="12"/>
        <v>776562.8925180583</v>
      </c>
      <c r="I69" s="26">
        <f t="shared" si="13"/>
        <v>67274030.521630377</v>
      </c>
      <c r="J69" s="26">
        <f t="shared" si="14"/>
        <v>112954.60254808121</v>
      </c>
    </row>
    <row r="70" spans="1:10" x14ac:dyDescent="0.25">
      <c r="A70" s="3">
        <v>43404</v>
      </c>
      <c r="B70" s="3"/>
      <c r="C70" s="4"/>
      <c r="D70" s="4"/>
      <c r="E70" s="4">
        <f t="shared" si="10"/>
        <v>67274030.521630377</v>
      </c>
      <c r="F70" s="24">
        <f t="shared" si="11"/>
        <v>30</v>
      </c>
      <c r="G70" s="22">
        <v>13.75</v>
      </c>
      <c r="H70" s="26">
        <f t="shared" si="12"/>
        <v>760288.7011006173</v>
      </c>
      <c r="I70" s="26">
        <f t="shared" si="13"/>
        <v>68034319.222730994</v>
      </c>
      <c r="J70" s="26">
        <f t="shared" si="14"/>
        <v>110587.44743281708</v>
      </c>
    </row>
    <row r="71" spans="1:10" x14ac:dyDescent="0.25">
      <c r="A71" s="3">
        <v>43434</v>
      </c>
      <c r="B71" s="3"/>
      <c r="C71" s="4"/>
      <c r="D71" s="4"/>
      <c r="E71" s="4">
        <f t="shared" si="10"/>
        <v>68034319.222730994</v>
      </c>
      <c r="F71" s="24">
        <f t="shared" si="11"/>
        <v>31</v>
      </c>
      <c r="G71" s="22">
        <v>13.75</v>
      </c>
      <c r="H71" s="26">
        <f t="shared" si="12"/>
        <v>794510.37174490641</v>
      </c>
      <c r="I71" s="26">
        <f t="shared" si="13"/>
        <v>68828829.594475895</v>
      </c>
      <c r="J71" s="26">
        <f t="shared" si="14"/>
        <v>115565.14498107729</v>
      </c>
    </row>
    <row r="72" spans="1:10" x14ac:dyDescent="0.25">
      <c r="A72" s="3">
        <v>43465</v>
      </c>
      <c r="B72" s="3"/>
      <c r="C72" s="4"/>
      <c r="D72" s="4"/>
      <c r="E72" s="4">
        <f t="shared" si="10"/>
        <v>68828829.594475895</v>
      </c>
      <c r="F72" s="24">
        <f t="shared" si="11"/>
        <v>31</v>
      </c>
      <c r="G72" s="22">
        <v>13.75</v>
      </c>
      <c r="H72" s="26">
        <f t="shared" si="12"/>
        <v>803788.72916836571</v>
      </c>
      <c r="I72" s="26">
        <f t="shared" si="13"/>
        <v>69632618.323644266</v>
      </c>
      <c r="J72" s="26">
        <f t="shared" si="14"/>
        <v>116914.72424267138</v>
      </c>
    </row>
    <row r="73" spans="1:10" x14ac:dyDescent="0.25">
      <c r="A73" s="3">
        <v>43496</v>
      </c>
      <c r="B73" s="3"/>
      <c r="C73" s="4"/>
      <c r="D73" s="4"/>
      <c r="E73" s="4">
        <f t="shared" si="10"/>
        <v>69632618.323644266</v>
      </c>
      <c r="F73" s="24">
        <f t="shared" si="11"/>
        <v>28</v>
      </c>
      <c r="G73" s="22">
        <v>13.75</v>
      </c>
      <c r="H73" s="26">
        <f t="shared" si="12"/>
        <v>734481.04259186413</v>
      </c>
      <c r="I73" s="26">
        <f t="shared" si="13"/>
        <v>70367099.366236135</v>
      </c>
      <c r="J73" s="26">
        <f t="shared" si="14"/>
        <v>106833.60619518024</v>
      </c>
    </row>
    <row r="74" spans="1:10" x14ac:dyDescent="0.25">
      <c r="A74" s="3">
        <v>43524</v>
      </c>
      <c r="B74" s="3"/>
      <c r="C74" s="4"/>
      <c r="D74" s="4"/>
      <c r="E74" s="4">
        <f t="shared" si="10"/>
        <v>70367099.366236135</v>
      </c>
      <c r="F74" s="24">
        <f t="shared" si="11"/>
        <v>31</v>
      </c>
      <c r="G74" s="22">
        <v>13.75</v>
      </c>
      <c r="H74" s="26">
        <f t="shared" si="12"/>
        <v>821752.76999611373</v>
      </c>
      <c r="I74" s="26">
        <f t="shared" si="13"/>
        <v>71188852.136232242</v>
      </c>
      <c r="J74" s="26">
        <f t="shared" si="14"/>
        <v>119527.67563579838</v>
      </c>
    </row>
    <row r="75" spans="1:10" x14ac:dyDescent="0.25">
      <c r="A75" s="3">
        <v>43555</v>
      </c>
      <c r="B75" s="3"/>
      <c r="C75" s="4"/>
      <c r="D75" s="4"/>
      <c r="E75" s="4">
        <f t="shared" si="10"/>
        <v>71188852.136232242</v>
      </c>
      <c r="F75" s="24">
        <f t="shared" si="11"/>
        <v>30</v>
      </c>
      <c r="G75" s="22">
        <v>13.75</v>
      </c>
      <c r="H75" s="26">
        <f t="shared" si="12"/>
        <v>804531.54811495345</v>
      </c>
      <c r="I75" s="26">
        <f t="shared" si="13"/>
        <v>71993383.684347197</v>
      </c>
      <c r="J75" s="26">
        <f t="shared" si="14"/>
        <v>117022.77063490231</v>
      </c>
    </row>
    <row r="76" spans="1:10" x14ac:dyDescent="0.25">
      <c r="A76" s="3">
        <v>43585</v>
      </c>
      <c r="B76" s="3"/>
      <c r="C76" s="4"/>
      <c r="D76" s="4"/>
      <c r="E76" s="4">
        <f t="shared" si="10"/>
        <v>71993383.684347197</v>
      </c>
      <c r="F76" s="24">
        <f t="shared" si="11"/>
        <v>31</v>
      </c>
      <c r="G76" s="22">
        <v>13.75</v>
      </c>
      <c r="H76" s="26">
        <f t="shared" si="12"/>
        <v>840744.65193021903</v>
      </c>
      <c r="I76" s="26">
        <f t="shared" si="13"/>
        <v>72834128.33627741</v>
      </c>
      <c r="J76" s="26">
        <f t="shared" si="14"/>
        <v>122290.13118985003</v>
      </c>
    </row>
    <row r="77" spans="1:10" x14ac:dyDescent="0.25">
      <c r="A77" s="3">
        <v>43616</v>
      </c>
      <c r="B77" s="3"/>
      <c r="C77" s="4"/>
      <c r="D77" s="4"/>
      <c r="E77" s="4">
        <f t="shared" si="10"/>
        <v>72834128.33627741</v>
      </c>
      <c r="F77" s="24">
        <f t="shared" si="11"/>
        <v>30</v>
      </c>
      <c r="G77" s="22">
        <v>13.75</v>
      </c>
      <c r="H77" s="26">
        <f t="shared" si="12"/>
        <v>823125.42297847744</v>
      </c>
      <c r="I77" s="26">
        <f t="shared" si="13"/>
        <v>73657253.759255886</v>
      </c>
      <c r="J77" s="26">
        <f t="shared" si="14"/>
        <v>119727.33425141491</v>
      </c>
    </row>
    <row r="78" spans="1:10" x14ac:dyDescent="0.25">
      <c r="A78" s="3">
        <v>43646</v>
      </c>
      <c r="B78" s="3"/>
      <c r="C78" s="4"/>
      <c r="D78" s="4"/>
      <c r="E78" s="4">
        <f t="shared" ref="E78:E133" si="15">I77+C78-D78</f>
        <v>73657253.759255886</v>
      </c>
      <c r="F78" s="24">
        <f t="shared" ref="F78:F132" si="16">A79-A78</f>
        <v>31</v>
      </c>
      <c r="G78" s="22">
        <v>13.75</v>
      </c>
      <c r="H78" s="26">
        <f t="shared" ref="H78:H133" si="17">+E78*F78*G78/36500</f>
        <v>860175.46342144709</v>
      </c>
      <c r="I78" s="26">
        <f t="shared" ref="I78:I133" si="18">+E78+H78</f>
        <v>74517429.222677335</v>
      </c>
      <c r="J78" s="26">
        <f t="shared" ref="J78:J133" si="19">E78*0.02*F78/365</f>
        <v>125116.43104311959</v>
      </c>
    </row>
    <row r="79" spans="1:10" x14ac:dyDescent="0.25">
      <c r="A79" s="3">
        <v>43677</v>
      </c>
      <c r="B79" s="3"/>
      <c r="C79" s="4"/>
      <c r="D79" s="4"/>
      <c r="E79" s="4">
        <f t="shared" si="15"/>
        <v>74517429.222677335</v>
      </c>
      <c r="F79" s="24">
        <f t="shared" si="16"/>
        <v>31</v>
      </c>
      <c r="G79" s="22">
        <v>13.75</v>
      </c>
      <c r="H79" s="26">
        <f t="shared" si="17"/>
        <v>870220.66318263602</v>
      </c>
      <c r="I79" s="26">
        <f t="shared" si="18"/>
        <v>75387649.885859966</v>
      </c>
      <c r="J79" s="26">
        <f t="shared" si="19"/>
        <v>126577.55100838342</v>
      </c>
    </row>
    <row r="80" spans="1:10" x14ac:dyDescent="0.25">
      <c r="A80" s="3">
        <v>43708</v>
      </c>
      <c r="B80" s="3"/>
      <c r="C80" s="4"/>
      <c r="D80" s="4"/>
      <c r="E80" s="4">
        <f t="shared" si="15"/>
        <v>75387649.885859966</v>
      </c>
      <c r="F80" s="24">
        <f t="shared" si="16"/>
        <v>30</v>
      </c>
      <c r="G80" s="22">
        <v>13.75</v>
      </c>
      <c r="H80" s="26">
        <f t="shared" si="17"/>
        <v>851983.71446348587</v>
      </c>
      <c r="I80" s="26">
        <f t="shared" si="18"/>
        <v>76239633.600323454</v>
      </c>
      <c r="J80" s="26">
        <f t="shared" si="19"/>
        <v>123924.9039219616</v>
      </c>
    </row>
    <row r="81" spans="1:10" x14ac:dyDescent="0.25">
      <c r="A81" s="3">
        <v>43738</v>
      </c>
      <c r="B81" s="3"/>
      <c r="C81" s="4"/>
      <c r="D81" s="4"/>
      <c r="E81" s="4">
        <f t="shared" si="15"/>
        <v>76239633.600323454</v>
      </c>
      <c r="F81" s="24">
        <f t="shared" si="16"/>
        <v>31</v>
      </c>
      <c r="G81" s="22">
        <v>13.75</v>
      </c>
      <c r="H81" s="26">
        <f t="shared" si="17"/>
        <v>890332.70745583205</v>
      </c>
      <c r="I81" s="26">
        <f t="shared" si="18"/>
        <v>77129966.307779282</v>
      </c>
      <c r="J81" s="26">
        <f t="shared" si="19"/>
        <v>129502.93926630286</v>
      </c>
    </row>
    <row r="82" spans="1:10" x14ac:dyDescent="0.25">
      <c r="A82" s="3">
        <v>43769</v>
      </c>
      <c r="B82" s="3"/>
      <c r="C82" s="4"/>
      <c r="D82" s="4"/>
      <c r="E82" s="4">
        <f t="shared" si="15"/>
        <v>77129966.307779282</v>
      </c>
      <c r="F82" s="24">
        <f t="shared" si="16"/>
        <v>30</v>
      </c>
      <c r="G82" s="22">
        <v>13.75</v>
      </c>
      <c r="H82" s="26">
        <f t="shared" si="17"/>
        <v>871674.27676599869</v>
      </c>
      <c r="I82" s="26">
        <f t="shared" si="18"/>
        <v>78001640.584545285</v>
      </c>
      <c r="J82" s="26">
        <f t="shared" si="19"/>
        <v>126788.985711418</v>
      </c>
    </row>
    <row r="83" spans="1:10" x14ac:dyDescent="0.25">
      <c r="A83" s="3">
        <v>43799</v>
      </c>
      <c r="B83" s="3"/>
      <c r="C83" s="4"/>
      <c r="D83" s="4"/>
      <c r="E83" s="4">
        <f t="shared" si="15"/>
        <v>78001640.584545285</v>
      </c>
      <c r="F83" s="24">
        <f t="shared" si="16"/>
        <v>31</v>
      </c>
      <c r="G83" s="22">
        <v>13.75</v>
      </c>
      <c r="H83" s="26">
        <f t="shared" si="17"/>
        <v>910909.5698400666</v>
      </c>
      <c r="I83" s="26">
        <f t="shared" si="18"/>
        <v>78912550.154385358</v>
      </c>
      <c r="J83" s="26">
        <f t="shared" si="19"/>
        <v>132495.93743128242</v>
      </c>
    </row>
    <row r="84" spans="1:10" x14ac:dyDescent="0.25">
      <c r="A84" s="3">
        <v>43830</v>
      </c>
      <c r="B84" s="3"/>
      <c r="C84" s="4"/>
      <c r="D84" s="4"/>
      <c r="E84" s="4">
        <f t="shared" si="15"/>
        <v>78912550.154385358</v>
      </c>
      <c r="F84" s="24">
        <f t="shared" si="16"/>
        <v>31</v>
      </c>
      <c r="G84" s="22">
        <v>13.75</v>
      </c>
      <c r="H84" s="26">
        <f t="shared" si="17"/>
        <v>921547.24666593852</v>
      </c>
      <c r="I84" s="26">
        <f t="shared" si="18"/>
        <v>79834097.401051298</v>
      </c>
      <c r="J84" s="26">
        <f t="shared" si="19"/>
        <v>134043.23587868197</v>
      </c>
    </row>
    <row r="85" spans="1:10" x14ac:dyDescent="0.25">
      <c r="A85" s="3">
        <v>43861</v>
      </c>
      <c r="B85" s="3"/>
      <c r="C85" s="4"/>
      <c r="D85" s="4"/>
      <c r="E85" s="4">
        <f t="shared" si="15"/>
        <v>79834097.401051298</v>
      </c>
      <c r="F85" s="24">
        <f t="shared" si="16"/>
        <v>29</v>
      </c>
      <c r="G85" s="22">
        <v>13.75</v>
      </c>
      <c r="H85" s="26">
        <f t="shared" si="17"/>
        <v>872160.17366216984</v>
      </c>
      <c r="I85" s="26">
        <f t="shared" si="18"/>
        <v>80706257.574713469</v>
      </c>
      <c r="J85" s="26">
        <f t="shared" si="19"/>
        <v>126859.66162358837</v>
      </c>
    </row>
    <row r="86" spans="1:10" x14ac:dyDescent="0.25">
      <c r="A86" s="3">
        <v>43890</v>
      </c>
      <c r="B86" s="3"/>
      <c r="C86" s="4"/>
      <c r="D86" s="4"/>
      <c r="E86" s="4">
        <f t="shared" si="15"/>
        <v>80706257.574713469</v>
      </c>
      <c r="F86" s="24">
        <f t="shared" si="16"/>
        <v>31</v>
      </c>
      <c r="G86" s="22">
        <v>13.75</v>
      </c>
      <c r="H86" s="26">
        <f t="shared" si="17"/>
        <v>942494.30934853724</v>
      </c>
      <c r="I86" s="26">
        <f t="shared" si="18"/>
        <v>81648751.884062007</v>
      </c>
      <c r="J86" s="26">
        <f t="shared" si="19"/>
        <v>137090.08135978726</v>
      </c>
    </row>
    <row r="87" spans="1:10" x14ac:dyDescent="0.25">
      <c r="A87" s="3">
        <v>43921</v>
      </c>
      <c r="B87" s="3"/>
      <c r="C87" s="4"/>
      <c r="D87" s="4"/>
      <c r="E87" s="4">
        <f t="shared" si="15"/>
        <v>81648751.884062007</v>
      </c>
      <c r="F87" s="24">
        <f t="shared" si="16"/>
        <v>30</v>
      </c>
      <c r="G87" s="22">
        <v>13.75</v>
      </c>
      <c r="H87" s="26">
        <f t="shared" si="17"/>
        <v>922742.74389522127</v>
      </c>
      <c r="I87" s="26">
        <f t="shared" si="18"/>
        <v>82571494.627957225</v>
      </c>
      <c r="J87" s="26">
        <f t="shared" si="19"/>
        <v>134217.12638475947</v>
      </c>
    </row>
    <row r="88" spans="1:10" x14ac:dyDescent="0.25">
      <c r="A88" s="3">
        <v>43951</v>
      </c>
      <c r="B88" s="3"/>
      <c r="C88" s="4"/>
      <c r="D88" s="4"/>
      <c r="E88" s="4">
        <f t="shared" si="15"/>
        <v>82571494.627957225</v>
      </c>
      <c r="F88" s="24">
        <f t="shared" si="16"/>
        <v>31</v>
      </c>
      <c r="G88" s="22">
        <v>13.75</v>
      </c>
      <c r="H88" s="26">
        <f t="shared" si="17"/>
        <v>964276.70096347295</v>
      </c>
      <c r="I88" s="26">
        <f t="shared" si="18"/>
        <v>83535771.328920692</v>
      </c>
      <c r="J88" s="26">
        <f t="shared" si="19"/>
        <v>140258.42923105066</v>
      </c>
    </row>
    <row r="89" spans="1:10" x14ac:dyDescent="0.25">
      <c r="A89" s="3">
        <v>43982</v>
      </c>
      <c r="B89" s="3"/>
      <c r="C89" s="4"/>
      <c r="D89" s="4"/>
      <c r="E89" s="4">
        <f t="shared" si="15"/>
        <v>83535771.328920692</v>
      </c>
      <c r="F89" s="24">
        <f t="shared" si="16"/>
        <v>30</v>
      </c>
      <c r="G89" s="22">
        <v>13.75</v>
      </c>
      <c r="H89" s="26">
        <f t="shared" si="17"/>
        <v>944068.64858026814</v>
      </c>
      <c r="I89" s="26">
        <f t="shared" si="18"/>
        <v>84479839.97750096</v>
      </c>
      <c r="J89" s="26">
        <f t="shared" si="19"/>
        <v>137319.07615712992</v>
      </c>
    </row>
    <row r="90" spans="1:10" x14ac:dyDescent="0.25">
      <c r="A90" s="3">
        <v>44012</v>
      </c>
      <c r="B90" s="3"/>
      <c r="C90" s="4"/>
      <c r="D90" s="4"/>
      <c r="E90" s="4">
        <f t="shared" si="15"/>
        <v>84479839.97750096</v>
      </c>
      <c r="F90" s="24">
        <f t="shared" si="16"/>
        <v>31</v>
      </c>
      <c r="G90" s="22">
        <v>13.75</v>
      </c>
      <c r="H90" s="26">
        <f t="shared" si="17"/>
        <v>986562.51480574743</v>
      </c>
      <c r="I90" s="26">
        <f t="shared" si="18"/>
        <v>85466402.492306709</v>
      </c>
      <c r="J90" s="26">
        <f t="shared" si="19"/>
        <v>143500.00215356328</v>
      </c>
    </row>
    <row r="91" spans="1:10" x14ac:dyDescent="0.25">
      <c r="A91" s="3">
        <v>44043</v>
      </c>
      <c r="B91" s="3"/>
      <c r="C91" s="4"/>
      <c r="D91" s="4"/>
      <c r="E91" s="4">
        <f t="shared" si="15"/>
        <v>85466402.492306709</v>
      </c>
      <c r="F91" s="24">
        <f t="shared" si="16"/>
        <v>31</v>
      </c>
      <c r="G91" s="22">
        <v>13.75</v>
      </c>
      <c r="H91" s="26">
        <f t="shared" si="17"/>
        <v>998083.67294097901</v>
      </c>
      <c r="I91" s="26">
        <f t="shared" si="18"/>
        <v>86464486.165247694</v>
      </c>
      <c r="J91" s="26">
        <f t="shared" si="19"/>
        <v>145175.8069732333</v>
      </c>
    </row>
    <row r="92" spans="1:10" x14ac:dyDescent="0.25">
      <c r="A92" s="3">
        <v>44074</v>
      </c>
      <c r="B92" s="3"/>
      <c r="C92" s="4"/>
      <c r="D92" s="4"/>
      <c r="E92" s="4">
        <f t="shared" si="15"/>
        <v>86464486.165247694</v>
      </c>
      <c r="F92" s="24">
        <f t="shared" si="16"/>
        <v>30</v>
      </c>
      <c r="G92" s="22">
        <v>13.75</v>
      </c>
      <c r="H92" s="26">
        <f t="shared" si="17"/>
        <v>977167.13816889515</v>
      </c>
      <c r="I92" s="26">
        <f t="shared" si="18"/>
        <v>87441653.303416595</v>
      </c>
      <c r="J92" s="26">
        <f t="shared" si="19"/>
        <v>142133.40191547567</v>
      </c>
    </row>
    <row r="93" spans="1:10" x14ac:dyDescent="0.25">
      <c r="A93" s="3">
        <v>44104</v>
      </c>
      <c r="B93" s="3"/>
      <c r="C93" s="4"/>
      <c r="D93" s="4"/>
      <c r="E93" s="4">
        <f t="shared" si="15"/>
        <v>87441653.303416595</v>
      </c>
      <c r="F93" s="24">
        <f t="shared" si="16"/>
        <v>31</v>
      </c>
      <c r="G93" s="22">
        <v>13.75</v>
      </c>
      <c r="H93" s="26">
        <f t="shared" si="17"/>
        <v>1021150.814262502</v>
      </c>
      <c r="I93" s="26">
        <f t="shared" si="18"/>
        <v>88462804.117679104</v>
      </c>
      <c r="J93" s="26">
        <f t="shared" si="19"/>
        <v>148531.02752909123</v>
      </c>
    </row>
    <row r="94" spans="1:10" x14ac:dyDescent="0.25">
      <c r="A94" s="3">
        <v>44135</v>
      </c>
      <c r="B94" s="3"/>
      <c r="C94" s="4"/>
      <c r="D94" s="4"/>
      <c r="E94" s="4">
        <f t="shared" si="15"/>
        <v>88462804.117679104</v>
      </c>
      <c r="F94" s="24">
        <f t="shared" si="16"/>
        <v>30</v>
      </c>
      <c r="G94" s="22">
        <v>13.75</v>
      </c>
      <c r="H94" s="26">
        <f t="shared" si="17"/>
        <v>999750.86845322279</v>
      </c>
      <c r="I94" s="26">
        <f t="shared" si="18"/>
        <v>89462554.986132324</v>
      </c>
      <c r="J94" s="26">
        <f t="shared" si="19"/>
        <v>145418.30813865058</v>
      </c>
    </row>
    <row r="95" spans="1:10" x14ac:dyDescent="0.25">
      <c r="A95" s="3">
        <v>44165</v>
      </c>
      <c r="B95" s="3"/>
      <c r="C95" s="4"/>
      <c r="D95" s="4"/>
      <c r="E95" s="4">
        <f t="shared" si="15"/>
        <v>89462554.986132324</v>
      </c>
      <c r="F95" s="24">
        <f t="shared" si="16"/>
        <v>31</v>
      </c>
      <c r="G95" s="22">
        <v>13.75</v>
      </c>
      <c r="H95" s="26">
        <f t="shared" si="17"/>
        <v>1044751.0702147646</v>
      </c>
      <c r="I95" s="26">
        <f t="shared" si="18"/>
        <v>90507306.056347087</v>
      </c>
      <c r="J95" s="26">
        <f t="shared" si="19"/>
        <v>151963.79203123847</v>
      </c>
    </row>
    <row r="96" spans="1:10" x14ac:dyDescent="0.25">
      <c r="A96" s="3">
        <v>44196</v>
      </c>
      <c r="B96" s="3"/>
      <c r="C96" s="4"/>
      <c r="D96" s="4"/>
      <c r="E96" s="4">
        <f t="shared" si="15"/>
        <v>90507306.056347087</v>
      </c>
      <c r="F96" s="24">
        <f t="shared" si="16"/>
        <v>31</v>
      </c>
      <c r="G96" s="22">
        <v>13.75</v>
      </c>
      <c r="H96" s="26">
        <f t="shared" si="17"/>
        <v>1056951.7590826836</v>
      </c>
      <c r="I96" s="26">
        <f t="shared" si="18"/>
        <v>91564257.815429777</v>
      </c>
      <c r="J96" s="26">
        <f t="shared" si="19"/>
        <v>153738.43768475397</v>
      </c>
    </row>
    <row r="97" spans="1:10" x14ac:dyDescent="0.25">
      <c r="A97" s="3">
        <v>44227</v>
      </c>
      <c r="B97" s="3"/>
      <c r="C97" s="4"/>
      <c r="D97" s="4"/>
      <c r="E97" s="4">
        <f t="shared" si="15"/>
        <v>91564257.815429777</v>
      </c>
      <c r="F97" s="24">
        <f t="shared" si="16"/>
        <v>28</v>
      </c>
      <c r="G97" s="22">
        <v>13.75</v>
      </c>
      <c r="H97" s="26">
        <f t="shared" si="17"/>
        <v>965814.7742175468</v>
      </c>
      <c r="I97" s="26">
        <f t="shared" si="18"/>
        <v>92530072.589647323</v>
      </c>
      <c r="J97" s="26">
        <f t="shared" si="19"/>
        <v>140482.14897709774</v>
      </c>
    </row>
    <row r="98" spans="1:10" x14ac:dyDescent="0.25">
      <c r="A98" s="3">
        <v>44255</v>
      </c>
      <c r="B98" s="3"/>
      <c r="C98" s="4"/>
      <c r="D98" s="4"/>
      <c r="E98" s="4">
        <f t="shared" si="15"/>
        <v>92530072.589647323</v>
      </c>
      <c r="F98" s="24">
        <f t="shared" si="16"/>
        <v>31</v>
      </c>
      <c r="G98" s="22">
        <v>13.75</v>
      </c>
      <c r="H98" s="26">
        <f t="shared" si="17"/>
        <v>1080573.7929133472</v>
      </c>
      <c r="I98" s="26">
        <f t="shared" si="18"/>
        <v>93610646.38256067</v>
      </c>
      <c r="J98" s="26">
        <f t="shared" si="19"/>
        <v>157174.36987830503</v>
      </c>
    </row>
    <row r="99" spans="1:10" x14ac:dyDescent="0.25">
      <c r="A99" s="3">
        <v>44286</v>
      </c>
      <c r="B99" s="3"/>
      <c r="C99" s="4"/>
      <c r="D99" s="4"/>
      <c r="E99" s="4">
        <f t="shared" si="15"/>
        <v>93610646.38256067</v>
      </c>
      <c r="F99" s="24">
        <f t="shared" si="16"/>
        <v>30</v>
      </c>
      <c r="G99" s="22">
        <v>13.75</v>
      </c>
      <c r="H99" s="26">
        <f t="shared" si="17"/>
        <v>1057928.5378851034</v>
      </c>
      <c r="I99" s="26">
        <f t="shared" si="18"/>
        <v>94668574.92044577</v>
      </c>
      <c r="J99" s="26">
        <f t="shared" si="19"/>
        <v>153880.51460146962</v>
      </c>
    </row>
    <row r="100" spans="1:10" x14ac:dyDescent="0.25">
      <c r="A100" s="3">
        <v>44316</v>
      </c>
      <c r="B100" s="3"/>
      <c r="C100" s="4"/>
      <c r="D100" s="4"/>
      <c r="E100" s="4">
        <f t="shared" si="15"/>
        <v>94668574.92044577</v>
      </c>
      <c r="F100" s="24">
        <f t="shared" si="16"/>
        <v>31</v>
      </c>
      <c r="G100" s="22">
        <v>13.75</v>
      </c>
      <c r="H100" s="26">
        <f t="shared" si="17"/>
        <v>1105547.3988997261</v>
      </c>
      <c r="I100" s="26">
        <f t="shared" si="18"/>
        <v>95774122.319345489</v>
      </c>
      <c r="J100" s="26">
        <f t="shared" si="19"/>
        <v>160806.89438541475</v>
      </c>
    </row>
    <row r="101" spans="1:10" x14ac:dyDescent="0.25">
      <c r="A101" s="3">
        <v>44347</v>
      </c>
      <c r="B101" s="3"/>
      <c r="C101" s="4"/>
      <c r="D101" s="4"/>
      <c r="E101" s="4">
        <f t="shared" si="15"/>
        <v>95774122.319345489</v>
      </c>
      <c r="F101" s="24">
        <f t="shared" si="16"/>
        <v>30</v>
      </c>
      <c r="G101" s="22">
        <v>13.75</v>
      </c>
      <c r="H101" s="26">
        <f t="shared" si="17"/>
        <v>1082378.7796364387</v>
      </c>
      <c r="I101" s="26">
        <f t="shared" si="18"/>
        <v>96856501.098981932</v>
      </c>
      <c r="J101" s="26">
        <f t="shared" si="19"/>
        <v>157436.91340166383</v>
      </c>
    </row>
    <row r="102" spans="1:10" x14ac:dyDescent="0.25">
      <c r="A102" s="3">
        <v>44377</v>
      </c>
      <c r="B102" s="3"/>
      <c r="C102" s="4"/>
      <c r="D102" s="4"/>
      <c r="E102" s="4">
        <f t="shared" si="15"/>
        <v>96856501.098981932</v>
      </c>
      <c r="F102" s="24">
        <f t="shared" si="16"/>
        <v>31</v>
      </c>
      <c r="G102" s="22">
        <v>13.75</v>
      </c>
      <c r="H102" s="26">
        <f t="shared" si="17"/>
        <v>1131098.1806422204</v>
      </c>
      <c r="I102" s="26">
        <f t="shared" si="18"/>
        <v>97987599.279624149</v>
      </c>
      <c r="J102" s="26">
        <f t="shared" si="19"/>
        <v>164523.37172977751</v>
      </c>
    </row>
    <row r="103" spans="1:10" x14ac:dyDescent="0.25">
      <c r="A103" s="3">
        <v>44408</v>
      </c>
      <c r="B103" s="3"/>
      <c r="C103" s="4"/>
      <c r="D103" s="4"/>
      <c r="E103" s="4">
        <f t="shared" si="15"/>
        <v>97987599.279624149</v>
      </c>
      <c r="F103" s="24">
        <f t="shared" si="16"/>
        <v>31</v>
      </c>
      <c r="G103" s="22">
        <v>13.75</v>
      </c>
      <c r="H103" s="26">
        <f t="shared" si="17"/>
        <v>1144307.2381627341</v>
      </c>
      <c r="I103" s="26">
        <f t="shared" si="18"/>
        <v>99131906.51778689</v>
      </c>
      <c r="J103" s="26">
        <f t="shared" si="19"/>
        <v>166444.68918730677</v>
      </c>
    </row>
    <row r="104" spans="1:10" x14ac:dyDescent="0.25">
      <c r="A104" s="3">
        <v>44439</v>
      </c>
      <c r="B104" s="3"/>
      <c r="C104" s="4"/>
      <c r="D104" s="4"/>
      <c r="E104" s="4">
        <f t="shared" si="15"/>
        <v>99131906.51778689</v>
      </c>
      <c r="F104" s="24">
        <f t="shared" si="16"/>
        <v>30</v>
      </c>
      <c r="G104" s="22">
        <v>13.75</v>
      </c>
      <c r="H104" s="26">
        <f t="shared" si="17"/>
        <v>1120326.3407832079</v>
      </c>
      <c r="I104" s="26">
        <f t="shared" si="18"/>
        <v>100252232.8585701</v>
      </c>
      <c r="J104" s="26">
        <f t="shared" si="19"/>
        <v>162956.5586593757</v>
      </c>
    </row>
    <row r="105" spans="1:10" x14ac:dyDescent="0.25">
      <c r="A105" s="3">
        <v>44469</v>
      </c>
      <c r="B105" s="3"/>
      <c r="C105" s="4"/>
      <c r="D105" s="4"/>
      <c r="E105" s="4">
        <f t="shared" si="15"/>
        <v>100252232.8585701</v>
      </c>
      <c r="F105" s="24">
        <f t="shared" si="16"/>
        <v>31</v>
      </c>
      <c r="G105" s="22">
        <v>13.75</v>
      </c>
      <c r="H105" s="26">
        <f t="shared" si="17"/>
        <v>1170753.8152319316</v>
      </c>
      <c r="I105" s="26">
        <f t="shared" si="18"/>
        <v>101422986.67380203</v>
      </c>
      <c r="J105" s="26">
        <f t="shared" si="19"/>
        <v>170291.46403373554</v>
      </c>
    </row>
    <row r="106" spans="1:10" x14ac:dyDescent="0.25">
      <c r="A106" s="3">
        <v>44500</v>
      </c>
      <c r="B106" s="3"/>
      <c r="C106" s="4"/>
      <c r="D106" s="4"/>
      <c r="E106" s="4">
        <f t="shared" si="15"/>
        <v>101422986.67380203</v>
      </c>
      <c r="F106" s="24">
        <f t="shared" si="16"/>
        <v>30</v>
      </c>
      <c r="G106" s="22">
        <v>13.75</v>
      </c>
      <c r="H106" s="26">
        <f t="shared" si="17"/>
        <v>1146218.6850121461</v>
      </c>
      <c r="I106" s="26">
        <f t="shared" si="18"/>
        <v>102569205.35881418</v>
      </c>
      <c r="J106" s="26">
        <f t="shared" si="19"/>
        <v>166722.71781994856</v>
      </c>
    </row>
    <row r="107" spans="1:10" x14ac:dyDescent="0.25">
      <c r="A107" s="3">
        <v>44530</v>
      </c>
      <c r="B107" s="3"/>
      <c r="C107" s="4"/>
      <c r="D107" s="4"/>
      <c r="E107" s="4">
        <f t="shared" si="15"/>
        <v>102569205.35881418</v>
      </c>
      <c r="F107" s="24">
        <f t="shared" si="16"/>
        <v>31</v>
      </c>
      <c r="G107" s="22">
        <v>13.75</v>
      </c>
      <c r="H107" s="26">
        <f t="shared" si="17"/>
        <v>1197811.6105258779</v>
      </c>
      <c r="I107" s="26">
        <f t="shared" si="18"/>
        <v>103767016.96934006</v>
      </c>
      <c r="J107" s="26">
        <f t="shared" si="19"/>
        <v>174227.14334921862</v>
      </c>
    </row>
    <row r="108" spans="1:10" x14ac:dyDescent="0.25">
      <c r="A108" s="3">
        <v>44561</v>
      </c>
      <c r="B108" s="3"/>
      <c r="C108" s="4"/>
      <c r="D108" s="4"/>
      <c r="E108" s="4">
        <f t="shared" si="15"/>
        <v>103767016.96934006</v>
      </c>
      <c r="F108" s="24">
        <f t="shared" si="16"/>
        <v>31</v>
      </c>
      <c r="G108" s="22">
        <v>13.75</v>
      </c>
      <c r="H108" s="26">
        <f t="shared" si="17"/>
        <v>1211799.7529638684</v>
      </c>
      <c r="I108" s="26">
        <f t="shared" si="18"/>
        <v>104978816.72230393</v>
      </c>
      <c r="J108" s="26">
        <f t="shared" si="19"/>
        <v>176261.78224928997</v>
      </c>
    </row>
    <row r="109" spans="1:10" x14ac:dyDescent="0.25">
      <c r="A109" s="3">
        <v>44592</v>
      </c>
      <c r="B109" s="3"/>
      <c r="C109" s="4"/>
      <c r="D109" s="4"/>
      <c r="E109" s="4">
        <f t="shared" si="15"/>
        <v>104978816.72230393</v>
      </c>
      <c r="F109" s="24">
        <f t="shared" si="16"/>
        <v>28</v>
      </c>
      <c r="G109" s="22">
        <v>13.75</v>
      </c>
      <c r="H109" s="26">
        <f t="shared" si="17"/>
        <v>1107310.8065229319</v>
      </c>
      <c r="I109" s="26">
        <f t="shared" si="18"/>
        <v>106086127.52882686</v>
      </c>
      <c r="J109" s="26">
        <f t="shared" si="19"/>
        <v>161063.39003969918</v>
      </c>
    </row>
    <row r="110" spans="1:10" x14ac:dyDescent="0.25">
      <c r="A110" s="3">
        <v>44620</v>
      </c>
      <c r="B110" s="3"/>
      <c r="C110" s="4"/>
      <c r="D110" s="4"/>
      <c r="E110" s="4">
        <f t="shared" si="15"/>
        <v>106086127.52882686</v>
      </c>
      <c r="F110" s="24">
        <f t="shared" si="16"/>
        <v>31</v>
      </c>
      <c r="G110" s="22">
        <v>13.75</v>
      </c>
      <c r="H110" s="26">
        <f t="shared" si="17"/>
        <v>1238882.5166893823</v>
      </c>
      <c r="I110" s="26">
        <f t="shared" si="18"/>
        <v>107325010.04551624</v>
      </c>
      <c r="J110" s="26">
        <f t="shared" si="19"/>
        <v>180201.09333663742</v>
      </c>
    </row>
    <row r="111" spans="1:10" x14ac:dyDescent="0.25">
      <c r="A111" s="3">
        <v>44651</v>
      </c>
      <c r="B111" s="3"/>
      <c r="C111" s="4"/>
      <c r="D111" s="4"/>
      <c r="E111" s="4">
        <f t="shared" si="15"/>
        <v>107325010.04551624</v>
      </c>
      <c r="F111" s="24">
        <f t="shared" si="16"/>
        <v>30</v>
      </c>
      <c r="G111" s="22">
        <v>13.75</v>
      </c>
      <c r="H111" s="26">
        <f t="shared" si="17"/>
        <v>1212919.6340760395</v>
      </c>
      <c r="I111" s="26">
        <f t="shared" si="18"/>
        <v>108537929.67959228</v>
      </c>
      <c r="J111" s="26">
        <f t="shared" si="19"/>
        <v>176424.67404742393</v>
      </c>
    </row>
    <row r="112" spans="1:10" x14ac:dyDescent="0.25">
      <c r="A112" s="3">
        <v>44681</v>
      </c>
      <c r="B112" s="3"/>
      <c r="C112" s="4"/>
      <c r="D112" s="4"/>
      <c r="E112" s="4">
        <f t="shared" si="15"/>
        <v>108537929.67959228</v>
      </c>
      <c r="F112" s="24">
        <f t="shared" si="16"/>
        <v>31</v>
      </c>
      <c r="G112" s="22">
        <v>13.75</v>
      </c>
      <c r="H112" s="26">
        <f t="shared" si="17"/>
        <v>1267514.8637240056</v>
      </c>
      <c r="I112" s="26">
        <f t="shared" si="18"/>
        <v>109805444.54331629</v>
      </c>
      <c r="J112" s="26">
        <f t="shared" si="19"/>
        <v>184365.7983598554</v>
      </c>
    </row>
    <row r="113" spans="1:10" x14ac:dyDescent="0.25">
      <c r="A113" s="3">
        <v>44712</v>
      </c>
      <c r="B113" s="3"/>
      <c r="C113" s="4"/>
      <c r="D113" s="4"/>
      <c r="E113" s="4">
        <f t="shared" si="15"/>
        <v>109805444.54331629</v>
      </c>
      <c r="F113" s="24">
        <f t="shared" si="16"/>
        <v>30</v>
      </c>
      <c r="G113" s="22">
        <v>13.75</v>
      </c>
      <c r="H113" s="26">
        <f t="shared" si="17"/>
        <v>1240951.9417566566</v>
      </c>
      <c r="I113" s="26">
        <f t="shared" si="18"/>
        <v>111046396.48507294</v>
      </c>
      <c r="J113" s="26">
        <f t="shared" si="19"/>
        <v>180502.10061915006</v>
      </c>
    </row>
    <row r="114" spans="1:10" x14ac:dyDescent="0.25">
      <c r="A114" s="3">
        <v>44742</v>
      </c>
      <c r="B114" s="3"/>
      <c r="C114" s="4"/>
      <c r="D114" s="4"/>
      <c r="E114" s="4">
        <f t="shared" si="15"/>
        <v>111046396.48507294</v>
      </c>
      <c r="F114" s="24">
        <f t="shared" si="16"/>
        <v>31</v>
      </c>
      <c r="G114" s="22">
        <v>13.75</v>
      </c>
      <c r="H114" s="26">
        <f t="shared" si="17"/>
        <v>1296808.9452537626</v>
      </c>
      <c r="I114" s="26">
        <f t="shared" si="18"/>
        <v>112343205.4303267</v>
      </c>
      <c r="J114" s="26">
        <f t="shared" si="19"/>
        <v>188626.75567327457</v>
      </c>
    </row>
    <row r="115" spans="1:10" x14ac:dyDescent="0.25">
      <c r="A115" s="3">
        <v>44773</v>
      </c>
      <c r="B115" s="3"/>
      <c r="C115" s="4"/>
      <c r="D115" s="4"/>
      <c r="E115" s="4">
        <f t="shared" si="15"/>
        <v>112343205.4303267</v>
      </c>
      <c r="F115" s="24">
        <f t="shared" si="16"/>
        <v>31</v>
      </c>
      <c r="G115" s="22">
        <v>13.75</v>
      </c>
      <c r="H115" s="26">
        <f t="shared" si="17"/>
        <v>1311953.1867034729</v>
      </c>
      <c r="I115" s="26">
        <f t="shared" si="18"/>
        <v>113655158.61703017</v>
      </c>
      <c r="J115" s="26">
        <f t="shared" si="19"/>
        <v>190829.55442959606</v>
      </c>
    </row>
    <row r="116" spans="1:10" x14ac:dyDescent="0.25">
      <c r="A116" s="3">
        <v>44804</v>
      </c>
      <c r="B116" s="3"/>
      <c r="C116" s="4"/>
      <c r="D116" s="4"/>
      <c r="E116" s="4">
        <f t="shared" si="15"/>
        <v>113655158.61703017</v>
      </c>
      <c r="F116" s="24">
        <f t="shared" si="16"/>
        <v>30</v>
      </c>
      <c r="G116" s="22">
        <v>13.75</v>
      </c>
      <c r="H116" s="26">
        <f t="shared" si="17"/>
        <v>1284458.9843705464</v>
      </c>
      <c r="I116" s="26">
        <f t="shared" si="18"/>
        <v>114939617.60140072</v>
      </c>
      <c r="J116" s="26">
        <f t="shared" si="19"/>
        <v>186830.39772662497</v>
      </c>
    </row>
    <row r="117" spans="1:10" x14ac:dyDescent="0.25">
      <c r="A117" s="3">
        <v>44834</v>
      </c>
      <c r="B117" s="3"/>
      <c r="C117" s="4"/>
      <c r="D117" s="4"/>
      <c r="E117" s="4">
        <f t="shared" si="15"/>
        <v>114939617.60140072</v>
      </c>
      <c r="F117" s="24">
        <f t="shared" si="16"/>
        <v>31</v>
      </c>
      <c r="G117" s="22">
        <v>13.75</v>
      </c>
      <c r="H117" s="26">
        <f t="shared" si="17"/>
        <v>1342274.3014410152</v>
      </c>
      <c r="I117" s="26">
        <f t="shared" si="18"/>
        <v>116281891.90284173</v>
      </c>
      <c r="J117" s="26">
        <f t="shared" si="19"/>
        <v>195239.89839142043</v>
      </c>
    </row>
    <row r="118" spans="1:10" x14ac:dyDescent="0.25">
      <c r="A118" s="3">
        <v>44865</v>
      </c>
      <c r="B118" s="3"/>
      <c r="C118" s="4"/>
      <c r="D118" s="4"/>
      <c r="E118" s="4">
        <f t="shared" si="15"/>
        <v>116281891.90284173</v>
      </c>
      <c r="F118" s="24">
        <f t="shared" si="16"/>
        <v>30</v>
      </c>
      <c r="G118" s="22">
        <v>13.75</v>
      </c>
      <c r="H118" s="26">
        <f t="shared" si="17"/>
        <v>1314144.6687649922</v>
      </c>
      <c r="I118" s="26">
        <f t="shared" si="18"/>
        <v>117596036.57160673</v>
      </c>
      <c r="J118" s="26">
        <f t="shared" si="19"/>
        <v>191148.31545672618</v>
      </c>
    </row>
    <row r="119" spans="1:10" x14ac:dyDescent="0.25">
      <c r="A119" s="3">
        <v>44895</v>
      </c>
      <c r="B119" s="3"/>
      <c r="C119" s="4"/>
      <c r="D119" s="4"/>
      <c r="E119" s="4">
        <f t="shared" si="15"/>
        <v>117596036.57160673</v>
      </c>
      <c r="F119" s="24">
        <f t="shared" si="16"/>
        <v>31</v>
      </c>
      <c r="G119" s="22">
        <v>13.75</v>
      </c>
      <c r="H119" s="26">
        <f t="shared" si="17"/>
        <v>1373296.1805108869</v>
      </c>
      <c r="I119" s="26">
        <f t="shared" si="18"/>
        <v>118969332.75211762</v>
      </c>
      <c r="J119" s="26">
        <f t="shared" si="19"/>
        <v>199752.17171067445</v>
      </c>
    </row>
    <row r="120" spans="1:10" x14ac:dyDescent="0.25">
      <c r="A120" s="3">
        <v>44926</v>
      </c>
      <c r="B120" s="3"/>
      <c r="C120" s="4"/>
      <c r="D120" s="4"/>
      <c r="E120" s="4">
        <f t="shared" si="15"/>
        <v>118969332.75211762</v>
      </c>
      <c r="F120" s="24">
        <f t="shared" si="16"/>
        <v>31</v>
      </c>
      <c r="G120" s="22">
        <v>13.75</v>
      </c>
      <c r="H120" s="26">
        <f t="shared" si="17"/>
        <v>1389333.6461805515</v>
      </c>
      <c r="I120" s="26">
        <f t="shared" si="18"/>
        <v>120358666.39829817</v>
      </c>
      <c r="J120" s="26">
        <f t="shared" si="19"/>
        <v>202084.89398989844</v>
      </c>
    </row>
    <row r="121" spans="1:10" x14ac:dyDescent="0.25">
      <c r="A121" s="3">
        <v>44957</v>
      </c>
      <c r="B121" s="3"/>
      <c r="C121" s="4"/>
      <c r="D121" s="4"/>
      <c r="E121" s="4">
        <f t="shared" si="15"/>
        <v>120358666.39829817</v>
      </c>
      <c r="F121" s="24">
        <f t="shared" si="16"/>
        <v>28</v>
      </c>
      <c r="G121" s="22">
        <v>13.75</v>
      </c>
      <c r="H121" s="26">
        <f t="shared" si="17"/>
        <v>1269536.61817383</v>
      </c>
      <c r="I121" s="26">
        <f t="shared" si="18"/>
        <v>121628203.016472</v>
      </c>
      <c r="J121" s="26">
        <f t="shared" si="19"/>
        <v>184659.87173437528</v>
      </c>
    </row>
    <row r="122" spans="1:10" x14ac:dyDescent="0.25">
      <c r="A122" s="3">
        <v>44985</v>
      </c>
      <c r="B122" s="3"/>
      <c r="C122" s="4"/>
      <c r="D122" s="4"/>
      <c r="E122" s="4">
        <f t="shared" si="15"/>
        <v>121628203.016472</v>
      </c>
      <c r="F122" s="24">
        <f t="shared" si="16"/>
        <v>31</v>
      </c>
      <c r="G122" s="22">
        <v>13.75</v>
      </c>
      <c r="H122" s="26">
        <f t="shared" si="17"/>
        <v>1420384.1516649639</v>
      </c>
      <c r="I122" s="26">
        <f t="shared" si="18"/>
        <v>123048587.16813695</v>
      </c>
      <c r="J122" s="26">
        <f t="shared" si="19"/>
        <v>206601.33115126751</v>
      </c>
    </row>
    <row r="123" spans="1:10" x14ac:dyDescent="0.25">
      <c r="A123" s="3">
        <v>45016</v>
      </c>
      <c r="B123" s="3"/>
      <c r="C123" s="4"/>
      <c r="D123" s="4"/>
      <c r="E123" s="4">
        <f t="shared" si="15"/>
        <v>123048587.16813695</v>
      </c>
      <c r="F123" s="24">
        <f t="shared" si="16"/>
        <v>30</v>
      </c>
      <c r="G123" s="22">
        <v>13.75</v>
      </c>
      <c r="H123" s="26">
        <f t="shared" si="17"/>
        <v>1390617.5947083971</v>
      </c>
      <c r="I123" s="26">
        <f t="shared" si="18"/>
        <v>124439204.76284535</v>
      </c>
      <c r="J123" s="26">
        <f t="shared" si="19"/>
        <v>202271.65013940321</v>
      </c>
    </row>
    <row r="124" spans="1:10" x14ac:dyDescent="0.25">
      <c r="A124" s="3">
        <v>45046</v>
      </c>
      <c r="B124" s="3"/>
      <c r="C124" s="4"/>
      <c r="D124" s="4"/>
      <c r="E124" s="4">
        <f t="shared" si="15"/>
        <v>124439204.76284535</v>
      </c>
      <c r="F124" s="24">
        <f t="shared" si="16"/>
        <v>31</v>
      </c>
      <c r="G124" s="22">
        <v>13.75</v>
      </c>
      <c r="H124" s="26">
        <f t="shared" si="17"/>
        <v>1453211.2611003513</v>
      </c>
      <c r="I124" s="26">
        <f t="shared" si="18"/>
        <v>125892416.0239457</v>
      </c>
      <c r="J124" s="26">
        <f t="shared" si="19"/>
        <v>211376.1834327784</v>
      </c>
    </row>
    <row r="125" spans="1:10" x14ac:dyDescent="0.25">
      <c r="A125" s="3">
        <v>45077</v>
      </c>
      <c r="B125" s="3"/>
      <c r="C125" s="4"/>
      <c r="D125" s="4"/>
      <c r="E125" s="4">
        <f t="shared" si="15"/>
        <v>125892416.0239457</v>
      </c>
      <c r="F125" s="24">
        <f t="shared" si="16"/>
        <v>30</v>
      </c>
      <c r="G125" s="22">
        <v>13.75</v>
      </c>
      <c r="H125" s="26">
        <f t="shared" si="17"/>
        <v>1422756.7564350029</v>
      </c>
      <c r="I125" s="26">
        <f t="shared" si="18"/>
        <v>127315172.78038071</v>
      </c>
      <c r="J125" s="26">
        <f t="shared" si="19"/>
        <v>206946.43729963677</v>
      </c>
    </row>
    <row r="126" spans="1:10" x14ac:dyDescent="0.25">
      <c r="A126" s="3">
        <v>45107</v>
      </c>
      <c r="B126" s="3"/>
      <c r="C126" s="4"/>
      <c r="D126" s="4"/>
      <c r="E126" s="4">
        <f t="shared" si="15"/>
        <v>127315172.78038071</v>
      </c>
      <c r="F126" s="24">
        <f t="shared" si="16"/>
        <v>0</v>
      </c>
      <c r="G126" s="22">
        <v>13.75</v>
      </c>
      <c r="H126" s="26">
        <f t="shared" si="17"/>
        <v>0</v>
      </c>
      <c r="I126" s="26">
        <f t="shared" si="18"/>
        <v>127315172.78038071</v>
      </c>
      <c r="J126" s="26">
        <f t="shared" si="19"/>
        <v>0</v>
      </c>
    </row>
    <row r="127" spans="1:10" x14ac:dyDescent="0.25">
      <c r="A127" s="3">
        <v>45107</v>
      </c>
      <c r="B127" s="3"/>
      <c r="C127" s="4"/>
      <c r="D127" s="4"/>
      <c r="E127" s="4">
        <f t="shared" si="15"/>
        <v>127315172.78038071</v>
      </c>
      <c r="F127" s="24">
        <f t="shared" si="16"/>
        <v>31</v>
      </c>
      <c r="G127" s="22">
        <v>13.75</v>
      </c>
      <c r="H127" s="26">
        <f t="shared" si="17"/>
        <v>1486797.0519900625</v>
      </c>
      <c r="I127" s="26">
        <f t="shared" si="18"/>
        <v>128801969.83237077</v>
      </c>
      <c r="J127" s="26">
        <f t="shared" si="19"/>
        <v>216261.38938037274</v>
      </c>
    </row>
    <row r="128" spans="1:10" x14ac:dyDescent="0.25">
      <c r="A128" s="3">
        <v>45138</v>
      </c>
      <c r="B128" s="3"/>
      <c r="C128" s="4"/>
      <c r="D128" s="4"/>
      <c r="E128" s="4">
        <f t="shared" si="15"/>
        <v>128801969.83237077</v>
      </c>
      <c r="F128" s="24">
        <f t="shared" si="16"/>
        <v>31</v>
      </c>
      <c r="G128" s="22">
        <v>13.75</v>
      </c>
      <c r="H128" s="26">
        <f t="shared" si="17"/>
        <v>1504159.9901656997</v>
      </c>
      <c r="I128" s="26">
        <f t="shared" si="18"/>
        <v>130306129.82253647</v>
      </c>
      <c r="J128" s="26">
        <f t="shared" si="19"/>
        <v>218786.90766046545</v>
      </c>
    </row>
    <row r="129" spans="1:10" x14ac:dyDescent="0.25">
      <c r="A129" s="3">
        <v>45169</v>
      </c>
      <c r="B129" s="3"/>
      <c r="C129" s="4"/>
      <c r="D129" s="4"/>
      <c r="E129" s="4">
        <f t="shared" si="15"/>
        <v>130306129.82253647</v>
      </c>
      <c r="F129" s="24">
        <f t="shared" si="16"/>
        <v>30</v>
      </c>
      <c r="G129" s="22">
        <v>13.75</v>
      </c>
      <c r="H129" s="26">
        <f t="shared" si="17"/>
        <v>1472637.7685423642</v>
      </c>
      <c r="I129" s="26">
        <f t="shared" si="18"/>
        <v>131778767.59107883</v>
      </c>
      <c r="J129" s="26">
        <f t="shared" si="19"/>
        <v>214201.85724252567</v>
      </c>
    </row>
    <row r="130" spans="1:10" x14ac:dyDescent="0.25">
      <c r="A130" s="3">
        <v>45199</v>
      </c>
      <c r="B130" s="3"/>
      <c r="C130" s="4"/>
      <c r="D130" s="4"/>
      <c r="E130" s="4">
        <f t="shared" si="15"/>
        <v>131778767.59107883</v>
      </c>
      <c r="F130" s="24">
        <f t="shared" si="16"/>
        <v>31</v>
      </c>
      <c r="G130" s="22">
        <v>13.75</v>
      </c>
      <c r="H130" s="26">
        <f t="shared" si="17"/>
        <v>1538923.2790602015</v>
      </c>
      <c r="I130" s="26">
        <f t="shared" si="18"/>
        <v>133317690.87013903</v>
      </c>
      <c r="J130" s="26">
        <f t="shared" si="19"/>
        <v>223843.38604512022</v>
      </c>
    </row>
    <row r="131" spans="1:10" x14ac:dyDescent="0.25">
      <c r="A131" s="3">
        <v>45230</v>
      </c>
      <c r="B131" s="3"/>
      <c r="C131" s="4"/>
      <c r="D131" s="4"/>
      <c r="E131" s="4">
        <f t="shared" si="15"/>
        <v>133317690.87013903</v>
      </c>
      <c r="F131" s="24">
        <f t="shared" si="16"/>
        <v>30</v>
      </c>
      <c r="G131" s="22">
        <v>13.75</v>
      </c>
      <c r="H131" s="26">
        <f t="shared" si="17"/>
        <v>1506672.5338063657</v>
      </c>
      <c r="I131" s="26">
        <f t="shared" si="18"/>
        <v>134824363.40394539</v>
      </c>
      <c r="J131" s="26">
        <f t="shared" si="19"/>
        <v>219152.36855365318</v>
      </c>
    </row>
    <row r="132" spans="1:10" x14ac:dyDescent="0.25">
      <c r="A132" s="3">
        <v>45260</v>
      </c>
      <c r="B132" s="3"/>
      <c r="C132" s="4"/>
      <c r="D132" s="4"/>
      <c r="E132" s="4">
        <f t="shared" si="15"/>
        <v>134824363.40394539</v>
      </c>
      <c r="F132" s="24">
        <f t="shared" si="16"/>
        <v>31</v>
      </c>
      <c r="G132" s="22">
        <v>13.75</v>
      </c>
      <c r="H132" s="26">
        <f t="shared" si="17"/>
        <v>1574489.9972858005</v>
      </c>
      <c r="I132" s="26">
        <f t="shared" si="18"/>
        <v>136398853.4012312</v>
      </c>
      <c r="J132" s="26">
        <f t="shared" si="19"/>
        <v>229016.72687793465</v>
      </c>
    </row>
    <row r="133" spans="1:10" x14ac:dyDescent="0.25">
      <c r="A133" s="3">
        <v>45291</v>
      </c>
      <c r="B133" s="3"/>
      <c r="C133" s="4"/>
      <c r="D133" s="4"/>
      <c r="E133" s="4">
        <f t="shared" si="15"/>
        <v>136398853.4012312</v>
      </c>
      <c r="F133" s="24">
        <v>0</v>
      </c>
      <c r="G133" s="22">
        <v>13.75</v>
      </c>
      <c r="H133" s="26">
        <f t="shared" si="17"/>
        <v>0</v>
      </c>
      <c r="I133" s="26">
        <f t="shared" si="18"/>
        <v>136398853.4012312</v>
      </c>
      <c r="J133" s="26">
        <f t="shared" si="19"/>
        <v>0</v>
      </c>
    </row>
    <row r="134" spans="1:10" x14ac:dyDescent="0.25">
      <c r="A134" s="5"/>
      <c r="B134" s="5"/>
      <c r="C134" s="6">
        <f>SUM(C6:C133)</f>
        <v>959540</v>
      </c>
      <c r="D134" s="6">
        <f>SUM(D6:D133)</f>
        <v>548438</v>
      </c>
      <c r="E134" s="7" t="s">
        <v>6</v>
      </c>
      <c r="F134" s="27">
        <f>SUM(F5:F133)</f>
        <v>3644</v>
      </c>
      <c r="G134" s="7"/>
      <c r="H134" s="25">
        <f>SUM(H5:H133)</f>
        <v>101365477.40123115</v>
      </c>
      <c r="I134" s="25"/>
      <c r="J134" s="25">
        <f>SUM(J5:J133)</f>
        <v>14763247.654360902</v>
      </c>
    </row>
    <row r="137" spans="1:10" x14ac:dyDescent="0.25">
      <c r="A137" s="8"/>
      <c r="B137" s="9" t="s">
        <v>19</v>
      </c>
      <c r="C137" s="28"/>
      <c r="D137" s="28"/>
      <c r="E137" s="28"/>
      <c r="F137" s="10"/>
      <c r="G137" s="10"/>
      <c r="H137" s="11">
        <f>E5</f>
        <v>34622274</v>
      </c>
      <c r="I137" s="8"/>
      <c r="J137" s="8"/>
    </row>
    <row r="138" spans="1:10" x14ac:dyDescent="0.25">
      <c r="A138" s="8"/>
      <c r="B138" s="9" t="s">
        <v>8</v>
      </c>
      <c r="C138" s="28"/>
      <c r="D138" s="28"/>
      <c r="E138" s="28"/>
      <c r="F138" s="10"/>
      <c r="G138" s="10"/>
      <c r="H138" s="11">
        <f>H134</f>
        <v>101365477.40123115</v>
      </c>
      <c r="I138" s="12"/>
      <c r="J138" s="8"/>
    </row>
    <row r="139" spans="1:10" x14ac:dyDescent="0.25">
      <c r="A139" s="8"/>
      <c r="B139" s="9" t="s">
        <v>9</v>
      </c>
      <c r="C139" s="28"/>
      <c r="D139" s="28"/>
      <c r="E139" s="28"/>
      <c r="F139" s="10"/>
      <c r="G139" s="10"/>
      <c r="H139" s="11">
        <f>J134</f>
        <v>14763247.654360902</v>
      </c>
      <c r="I139" s="8"/>
    </row>
    <row r="140" spans="1:10" ht="15" customHeight="1" x14ac:dyDescent="0.25">
      <c r="A140" s="8"/>
      <c r="B140" s="9" t="s">
        <v>29</v>
      </c>
      <c r="C140" s="28"/>
      <c r="D140" s="28"/>
      <c r="E140" s="28"/>
      <c r="F140" s="10"/>
      <c r="G140" s="10"/>
      <c r="H140" s="11">
        <v>141405</v>
      </c>
      <c r="I140" s="18"/>
      <c r="J140" s="8"/>
    </row>
    <row r="141" spans="1:10" x14ac:dyDescent="0.25">
      <c r="A141" s="8"/>
      <c r="B141" s="9" t="s">
        <v>17</v>
      </c>
      <c r="C141" s="28"/>
      <c r="D141" s="28"/>
      <c r="E141" s="28"/>
      <c r="F141" s="10"/>
      <c r="G141" s="10"/>
      <c r="H141" s="11">
        <v>0</v>
      </c>
      <c r="J141" s="8"/>
    </row>
    <row r="142" spans="1:10" x14ac:dyDescent="0.25">
      <c r="A142" s="8"/>
      <c r="B142" s="9" t="s">
        <v>23</v>
      </c>
      <c r="C142" s="28"/>
      <c r="D142" s="28"/>
      <c r="E142" s="28"/>
      <c r="F142" s="10"/>
      <c r="G142" s="10"/>
      <c r="H142" s="11">
        <f>C134</f>
        <v>959540</v>
      </c>
      <c r="I142" s="8"/>
    </row>
    <row r="143" spans="1:10" x14ac:dyDescent="0.25">
      <c r="A143" s="8"/>
      <c r="B143" s="9" t="s">
        <v>24</v>
      </c>
      <c r="C143" s="28"/>
      <c r="D143" s="28"/>
      <c r="E143" s="28"/>
      <c r="F143" s="10"/>
      <c r="G143" s="10"/>
      <c r="H143" s="11">
        <f>-D134</f>
        <v>-548438</v>
      </c>
      <c r="J143" s="8"/>
    </row>
    <row r="144" spans="1:10" ht="15" customHeight="1" x14ac:dyDescent="0.25">
      <c r="A144" s="8"/>
      <c r="B144" s="9" t="s">
        <v>22</v>
      </c>
      <c r="C144" s="28"/>
      <c r="D144" s="28"/>
      <c r="E144" s="28"/>
      <c r="F144" s="10"/>
      <c r="G144" s="10"/>
      <c r="H144" s="11"/>
      <c r="I144" s="18"/>
      <c r="J144" s="8"/>
    </row>
    <row r="145" spans="1:10" x14ac:dyDescent="0.25">
      <c r="A145" s="8"/>
      <c r="B145" s="9" t="s">
        <v>11</v>
      </c>
      <c r="C145" s="28"/>
      <c r="D145" s="28"/>
      <c r="E145" s="28"/>
      <c r="F145" s="10"/>
      <c r="G145" s="10"/>
      <c r="H145" s="13"/>
      <c r="J145" s="8"/>
    </row>
    <row r="146" spans="1:10" x14ac:dyDescent="0.25">
      <c r="A146" s="8"/>
      <c r="B146" s="1" t="s">
        <v>25</v>
      </c>
      <c r="C146" s="28"/>
      <c r="D146" s="28"/>
      <c r="E146" s="28"/>
      <c r="F146" s="10"/>
      <c r="G146" s="10"/>
      <c r="H146" s="14">
        <f>SUM(H137:H145)</f>
        <v>151303506.05559206</v>
      </c>
      <c r="I146" s="8"/>
      <c r="J146" s="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workbookViewId="0">
      <selection activeCell="B13" sqref="B13"/>
    </sheetView>
  </sheetViews>
  <sheetFormatPr defaultRowHeight="15" x14ac:dyDescent="0.25"/>
  <cols>
    <col min="1" max="1" width="11.5703125" bestFit="1" customWidth="1"/>
    <col min="2" max="2" width="30.5703125" customWidth="1"/>
    <col min="3" max="3" width="8.85546875" customWidth="1"/>
    <col min="4" max="4" width="14" customWidth="1"/>
    <col min="5" max="5" width="15.140625" customWidth="1"/>
    <col min="6" max="6" width="8.7109375" style="23" customWidth="1"/>
    <col min="7" max="7" width="9.28515625" style="23" customWidth="1"/>
    <col min="8" max="8" width="14.28515625" customWidth="1"/>
    <col min="9" max="9" width="13.85546875" customWidth="1"/>
    <col min="10" max="10" width="11.42578125" customWidth="1"/>
  </cols>
  <sheetData>
    <row r="1" spans="1:10" x14ac:dyDescent="0.25">
      <c r="A1" s="15" t="s">
        <v>0</v>
      </c>
      <c r="B1" s="15"/>
      <c r="C1" s="15"/>
      <c r="D1" s="15"/>
      <c r="E1" s="15"/>
      <c r="F1" s="19"/>
      <c r="G1" s="19"/>
      <c r="H1" s="15"/>
      <c r="I1" s="15"/>
      <c r="J1" s="15"/>
    </row>
    <row r="2" spans="1:10" x14ac:dyDescent="0.25">
      <c r="A2" s="15" t="s">
        <v>32</v>
      </c>
      <c r="B2" s="15"/>
      <c r="C2" s="15"/>
      <c r="D2" s="15"/>
      <c r="E2" s="15" t="s">
        <v>41</v>
      </c>
      <c r="F2" s="19"/>
      <c r="G2" s="19"/>
      <c r="H2" s="15"/>
      <c r="I2" s="15"/>
      <c r="J2" s="15"/>
    </row>
    <row r="3" spans="1:10" s="43" customFormat="1" x14ac:dyDescent="0.25">
      <c r="A3" s="41" t="s">
        <v>43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454329</v>
      </c>
      <c r="F5" s="24">
        <f>A6-A5-1</f>
        <v>13</v>
      </c>
      <c r="G5" s="6"/>
      <c r="H5" s="6">
        <v>27535.49</v>
      </c>
      <c r="I5" s="6">
        <f>+E5+H5</f>
        <v>481864.49</v>
      </c>
      <c r="J5" s="6">
        <v>297.56</v>
      </c>
    </row>
    <row r="6" spans="1:10" x14ac:dyDescent="0.25">
      <c r="A6" s="3">
        <v>41660</v>
      </c>
      <c r="B6" s="48" t="s">
        <v>60</v>
      </c>
      <c r="C6" s="4"/>
      <c r="D6" s="4">
        <v>58002</v>
      </c>
      <c r="E6" s="4">
        <f>I5+C6-D6</f>
        <v>423862.49</v>
      </c>
      <c r="F6" s="24">
        <f>A7-A6</f>
        <v>10</v>
      </c>
      <c r="G6" s="22">
        <v>12.5</v>
      </c>
      <c r="H6" s="26">
        <f>+E6*F6*G6/36500</f>
        <v>1451.5838698630139</v>
      </c>
      <c r="I6" s="26">
        <f t="shared" ref="I6:I69" si="0">+E6+H6</f>
        <v>425314.073869863</v>
      </c>
      <c r="J6" s="26">
        <f>E6*0.02*F6/365</f>
        <v>232.25341917808217</v>
      </c>
    </row>
    <row r="7" spans="1:10" x14ac:dyDescent="0.25">
      <c r="A7" s="3">
        <v>41670</v>
      </c>
      <c r="B7" s="3"/>
      <c r="C7" s="4"/>
      <c r="D7" s="4"/>
      <c r="E7" s="4">
        <f>I6+C7-D7</f>
        <v>425314.073869863</v>
      </c>
      <c r="F7" s="24">
        <f t="shared" ref="F7:F70" si="1">A8-A7</f>
        <v>28</v>
      </c>
      <c r="G7" s="22">
        <v>12.5</v>
      </c>
      <c r="H7" s="26">
        <f t="shared" ref="H7:H70" si="2">+E7*F7*G7/36500</f>
        <v>4078.3541329986861</v>
      </c>
      <c r="I7" s="26">
        <f t="shared" si="0"/>
        <v>429392.42800286168</v>
      </c>
      <c r="J7" s="26">
        <f t="shared" ref="J7:J70" si="3">E7*0.02*F7/365</f>
        <v>652.53666127978977</v>
      </c>
    </row>
    <row r="8" spans="1:10" x14ac:dyDescent="0.25">
      <c r="A8" s="3">
        <v>41698</v>
      </c>
      <c r="B8" s="48" t="s">
        <v>60</v>
      </c>
      <c r="C8" s="4"/>
      <c r="D8" s="4">
        <v>20009.75</v>
      </c>
      <c r="E8" s="4">
        <f t="shared" ref="E8:E71" si="4">I7+C8-D8</f>
        <v>409382.67800286168</v>
      </c>
      <c r="F8" s="24">
        <f t="shared" si="1"/>
        <v>31</v>
      </c>
      <c r="G8" s="22">
        <v>12.5</v>
      </c>
      <c r="H8" s="26">
        <f t="shared" si="2"/>
        <v>4346.1859650988736</v>
      </c>
      <c r="I8" s="26">
        <f t="shared" si="0"/>
        <v>413728.86396796053</v>
      </c>
      <c r="J8" s="26">
        <f t="shared" si="3"/>
        <v>695.38975441581988</v>
      </c>
    </row>
    <row r="9" spans="1:10" x14ac:dyDescent="0.25">
      <c r="A9" s="3">
        <v>41729</v>
      </c>
      <c r="B9" s="48" t="s">
        <v>60</v>
      </c>
      <c r="C9" s="4"/>
      <c r="D9" s="4">
        <v>376317.25</v>
      </c>
      <c r="E9" s="4">
        <f t="shared" si="4"/>
        <v>37411.613967960526</v>
      </c>
      <c r="F9" s="24">
        <f t="shared" si="1"/>
        <v>28</v>
      </c>
      <c r="G9" s="22">
        <v>12.5</v>
      </c>
      <c r="H9" s="26">
        <f t="shared" si="2"/>
        <v>358.74150380236119</v>
      </c>
      <c r="I9" s="26">
        <f t="shared" si="0"/>
        <v>37770.355471762887</v>
      </c>
      <c r="J9" s="26">
        <f t="shared" si="3"/>
        <v>57.398640608377804</v>
      </c>
    </row>
    <row r="10" spans="1:10" x14ac:dyDescent="0.25">
      <c r="A10" s="3">
        <v>41757</v>
      </c>
      <c r="B10" s="3"/>
      <c r="C10" s="4"/>
      <c r="D10" s="4"/>
      <c r="E10" s="4">
        <f t="shared" si="4"/>
        <v>37770.355471762887</v>
      </c>
      <c r="F10" s="24">
        <f t="shared" si="1"/>
        <v>0</v>
      </c>
      <c r="G10" s="22">
        <v>12.5</v>
      </c>
      <c r="H10" s="26">
        <f t="shared" si="2"/>
        <v>0</v>
      </c>
      <c r="I10" s="26">
        <f t="shared" si="0"/>
        <v>37770.355471762887</v>
      </c>
      <c r="J10" s="26">
        <f t="shared" si="3"/>
        <v>0</v>
      </c>
    </row>
    <row r="11" spans="1:10" x14ac:dyDescent="0.25">
      <c r="A11" s="3">
        <v>41757</v>
      </c>
      <c r="B11" s="3"/>
      <c r="C11" s="4"/>
      <c r="D11" s="4"/>
      <c r="E11" s="4">
        <f t="shared" si="4"/>
        <v>37770.355471762887</v>
      </c>
      <c r="F11" s="24">
        <f t="shared" si="1"/>
        <v>0</v>
      </c>
      <c r="G11" s="22">
        <v>12.5</v>
      </c>
      <c r="H11" s="26">
        <f t="shared" si="2"/>
        <v>0</v>
      </c>
      <c r="I11" s="26">
        <f t="shared" si="0"/>
        <v>37770.355471762887</v>
      </c>
      <c r="J11" s="26">
        <f t="shared" si="3"/>
        <v>0</v>
      </c>
    </row>
    <row r="12" spans="1:10" x14ac:dyDescent="0.25">
      <c r="A12" s="3">
        <v>41757</v>
      </c>
      <c r="B12" s="3"/>
      <c r="C12" s="4"/>
      <c r="D12" s="4"/>
      <c r="E12" s="4">
        <f t="shared" si="4"/>
        <v>37770.355471762887</v>
      </c>
      <c r="F12" s="24">
        <f t="shared" si="1"/>
        <v>0</v>
      </c>
      <c r="G12" s="22">
        <v>12.5</v>
      </c>
      <c r="H12" s="26">
        <f t="shared" si="2"/>
        <v>0</v>
      </c>
      <c r="I12" s="26">
        <f t="shared" si="0"/>
        <v>37770.355471762887</v>
      </c>
      <c r="J12" s="26">
        <f t="shared" si="3"/>
        <v>0</v>
      </c>
    </row>
    <row r="13" spans="1:10" x14ac:dyDescent="0.25">
      <c r="A13" s="3">
        <v>41757</v>
      </c>
      <c r="B13" s="3"/>
      <c r="C13" s="4"/>
      <c r="D13" s="4"/>
      <c r="E13" s="4">
        <f t="shared" si="4"/>
        <v>37770.355471762887</v>
      </c>
      <c r="F13" s="24">
        <f t="shared" si="1"/>
        <v>0</v>
      </c>
      <c r="G13" s="22">
        <v>12.5</v>
      </c>
      <c r="H13" s="26">
        <f t="shared" si="2"/>
        <v>0</v>
      </c>
      <c r="I13" s="26">
        <f t="shared" si="0"/>
        <v>37770.355471762887</v>
      </c>
      <c r="J13" s="26">
        <f t="shared" si="3"/>
        <v>0</v>
      </c>
    </row>
    <row r="14" spans="1:10" x14ac:dyDescent="0.25">
      <c r="A14" s="3">
        <v>41757</v>
      </c>
      <c r="B14" s="3"/>
      <c r="C14" s="4"/>
      <c r="D14" s="4"/>
      <c r="E14" s="4">
        <f t="shared" si="4"/>
        <v>37770.355471762887</v>
      </c>
      <c r="F14" s="24">
        <f t="shared" si="1"/>
        <v>0</v>
      </c>
      <c r="G14" s="22">
        <v>12.5</v>
      </c>
      <c r="H14" s="26">
        <f t="shared" si="2"/>
        <v>0</v>
      </c>
      <c r="I14" s="26">
        <f t="shared" si="0"/>
        <v>37770.355471762887</v>
      </c>
      <c r="J14" s="26">
        <f t="shared" si="3"/>
        <v>0</v>
      </c>
    </row>
    <row r="15" spans="1:10" x14ac:dyDescent="0.25">
      <c r="A15" s="3">
        <v>41757</v>
      </c>
      <c r="B15" s="3"/>
      <c r="C15" s="29"/>
      <c r="D15" s="4"/>
      <c r="E15" s="4">
        <f t="shared" si="4"/>
        <v>37770.355471762887</v>
      </c>
      <c r="F15" s="24">
        <f t="shared" si="1"/>
        <v>2</v>
      </c>
      <c r="G15" s="22">
        <v>12.5</v>
      </c>
      <c r="H15" s="26">
        <f t="shared" si="2"/>
        <v>25.870106487508824</v>
      </c>
      <c r="I15" s="26">
        <f t="shared" si="0"/>
        <v>37796.225578250393</v>
      </c>
      <c r="J15" s="26">
        <f t="shared" si="3"/>
        <v>4.1392170380014122</v>
      </c>
    </row>
    <row r="16" spans="1:10" x14ac:dyDescent="0.25">
      <c r="A16" s="3">
        <v>41759</v>
      </c>
      <c r="B16" s="3"/>
      <c r="C16" s="4"/>
      <c r="D16" s="4"/>
      <c r="E16" s="4">
        <f t="shared" si="4"/>
        <v>37796.225578250393</v>
      </c>
      <c r="F16" s="24">
        <f t="shared" si="1"/>
        <v>31</v>
      </c>
      <c r="G16" s="22">
        <v>12.5</v>
      </c>
      <c r="H16" s="26">
        <f t="shared" si="2"/>
        <v>401.26129894717883</v>
      </c>
      <c r="I16" s="26">
        <f t="shared" si="0"/>
        <v>38197.486877197574</v>
      </c>
      <c r="J16" s="26">
        <f t="shared" si="3"/>
        <v>64.201807831548606</v>
      </c>
    </row>
    <row r="17" spans="1:10" x14ac:dyDescent="0.25">
      <c r="A17" s="3">
        <v>41790</v>
      </c>
      <c r="B17" s="3"/>
      <c r="C17" s="28"/>
      <c r="D17" s="4"/>
      <c r="E17" s="4">
        <f t="shared" si="4"/>
        <v>38197.486877197574</v>
      </c>
      <c r="F17" s="24">
        <f t="shared" si="1"/>
        <v>30</v>
      </c>
      <c r="G17" s="22">
        <v>12.5</v>
      </c>
      <c r="H17" s="26">
        <f t="shared" si="2"/>
        <v>392.43993366983801</v>
      </c>
      <c r="I17" s="26">
        <f t="shared" si="0"/>
        <v>38589.926810867415</v>
      </c>
      <c r="J17" s="26">
        <f t="shared" si="3"/>
        <v>62.790389387174102</v>
      </c>
    </row>
    <row r="18" spans="1:10" x14ac:dyDescent="0.25">
      <c r="A18" s="3">
        <v>41820</v>
      </c>
      <c r="B18" s="3"/>
      <c r="C18" s="4"/>
      <c r="D18" s="4"/>
      <c r="E18" s="4">
        <f t="shared" si="4"/>
        <v>38589.926810867415</v>
      </c>
      <c r="F18" s="24">
        <f t="shared" si="1"/>
        <v>31</v>
      </c>
      <c r="G18" s="22">
        <v>12.5</v>
      </c>
      <c r="H18" s="26">
        <f t="shared" si="2"/>
        <v>409.68757915646916</v>
      </c>
      <c r="I18" s="26">
        <f t="shared" si="0"/>
        <v>38999.614390023882</v>
      </c>
      <c r="J18" s="26">
        <f t="shared" si="3"/>
        <v>65.550012665035055</v>
      </c>
    </row>
    <row r="19" spans="1:10" x14ac:dyDescent="0.25">
      <c r="A19" s="3">
        <v>41851</v>
      </c>
      <c r="B19" s="3"/>
      <c r="C19" s="4"/>
      <c r="D19" s="4"/>
      <c r="E19" s="4">
        <f t="shared" si="4"/>
        <v>38999.614390023882</v>
      </c>
      <c r="F19" s="24">
        <f t="shared" si="1"/>
        <v>31</v>
      </c>
      <c r="G19" s="22">
        <v>12.5</v>
      </c>
      <c r="H19" s="26">
        <f t="shared" si="2"/>
        <v>414.03700208586997</v>
      </c>
      <c r="I19" s="26">
        <f t="shared" si="0"/>
        <v>39413.65139210975</v>
      </c>
      <c r="J19" s="26">
        <f t="shared" si="3"/>
        <v>66.245920333739207</v>
      </c>
    </row>
    <row r="20" spans="1:10" x14ac:dyDescent="0.25">
      <c r="A20" s="3">
        <v>41882</v>
      </c>
      <c r="B20" s="3"/>
      <c r="C20" s="4"/>
      <c r="D20" s="4"/>
      <c r="E20" s="4">
        <f t="shared" si="4"/>
        <v>39413.65139210975</v>
      </c>
      <c r="F20" s="24">
        <f t="shared" si="1"/>
        <v>30</v>
      </c>
      <c r="G20" s="22">
        <v>12.5</v>
      </c>
      <c r="H20" s="26">
        <f t="shared" si="2"/>
        <v>404.93477457647003</v>
      </c>
      <c r="I20" s="26">
        <f t="shared" si="0"/>
        <v>39818.586166686218</v>
      </c>
      <c r="J20" s="26">
        <f t="shared" si="3"/>
        <v>64.789563932235211</v>
      </c>
    </row>
    <row r="21" spans="1:10" x14ac:dyDescent="0.25">
      <c r="A21" s="3">
        <v>41912</v>
      </c>
      <c r="B21" s="3"/>
      <c r="C21" s="4"/>
      <c r="D21" s="4"/>
      <c r="E21" s="4">
        <f t="shared" si="4"/>
        <v>39818.586166686218</v>
      </c>
      <c r="F21" s="24">
        <f t="shared" si="1"/>
        <v>31</v>
      </c>
      <c r="G21" s="22">
        <v>12.5</v>
      </c>
      <c r="H21" s="26">
        <f t="shared" si="2"/>
        <v>422.73156546824413</v>
      </c>
      <c r="I21" s="26">
        <f t="shared" si="0"/>
        <v>40241.317732154464</v>
      </c>
      <c r="J21" s="26">
        <f t="shared" si="3"/>
        <v>67.637050474919064</v>
      </c>
    </row>
    <row r="22" spans="1:10" x14ac:dyDescent="0.25">
      <c r="A22" s="3">
        <v>41943</v>
      </c>
      <c r="B22" s="3"/>
      <c r="C22" s="4"/>
      <c r="D22" s="4"/>
      <c r="E22" s="4">
        <f t="shared" si="4"/>
        <v>40241.317732154464</v>
      </c>
      <c r="F22" s="24">
        <f t="shared" si="1"/>
        <v>30</v>
      </c>
      <c r="G22" s="22">
        <v>12.5</v>
      </c>
      <c r="H22" s="26">
        <f t="shared" si="2"/>
        <v>413.43819587829927</v>
      </c>
      <c r="I22" s="26">
        <f t="shared" si="0"/>
        <v>40654.755928032762</v>
      </c>
      <c r="J22" s="26">
        <f t="shared" si="3"/>
        <v>66.150111340527886</v>
      </c>
    </row>
    <row r="23" spans="1:10" x14ac:dyDescent="0.25">
      <c r="A23" s="3">
        <v>41973</v>
      </c>
      <c r="B23" s="3"/>
      <c r="C23" s="4"/>
      <c r="D23" s="4"/>
      <c r="E23" s="4">
        <f t="shared" si="4"/>
        <v>40654.755928032762</v>
      </c>
      <c r="F23" s="24">
        <f t="shared" si="1"/>
        <v>31</v>
      </c>
      <c r="G23" s="22">
        <v>12.5</v>
      </c>
      <c r="H23" s="26">
        <f t="shared" si="2"/>
        <v>431.60871019486837</v>
      </c>
      <c r="I23" s="26">
        <f t="shared" si="0"/>
        <v>41086.364638227627</v>
      </c>
      <c r="J23" s="26">
        <f t="shared" si="3"/>
        <v>69.05739363117894</v>
      </c>
    </row>
    <row r="24" spans="1:10" x14ac:dyDescent="0.25">
      <c r="A24" s="3">
        <v>42004</v>
      </c>
      <c r="B24" s="3"/>
      <c r="C24" s="4"/>
      <c r="D24" s="4"/>
      <c r="E24" s="4">
        <f t="shared" si="4"/>
        <v>41086.364638227627</v>
      </c>
      <c r="F24" s="24">
        <f t="shared" si="1"/>
        <v>31</v>
      </c>
      <c r="G24" s="22">
        <v>12.5</v>
      </c>
      <c r="H24" s="26">
        <f t="shared" si="2"/>
        <v>436.19085746063575</v>
      </c>
      <c r="I24" s="26">
        <f t="shared" si="0"/>
        <v>41522.555495688262</v>
      </c>
      <c r="J24" s="26">
        <f t="shared" si="3"/>
        <v>69.790537193701724</v>
      </c>
    </row>
    <row r="25" spans="1:10" x14ac:dyDescent="0.25">
      <c r="A25" s="3">
        <v>42035</v>
      </c>
      <c r="B25" s="3"/>
      <c r="C25" s="4"/>
      <c r="D25" s="4"/>
      <c r="E25" s="4">
        <f t="shared" si="4"/>
        <v>41522.555495688262</v>
      </c>
      <c r="F25" s="24">
        <f t="shared" si="1"/>
        <v>28</v>
      </c>
      <c r="G25" s="22">
        <v>12.5</v>
      </c>
      <c r="H25" s="26">
        <f t="shared" si="2"/>
        <v>398.16149105454497</v>
      </c>
      <c r="I25" s="26">
        <f t="shared" si="0"/>
        <v>41920.716986742809</v>
      </c>
      <c r="J25" s="26">
        <f t="shared" si="3"/>
        <v>63.705838568727202</v>
      </c>
    </row>
    <row r="26" spans="1:10" x14ac:dyDescent="0.25">
      <c r="A26" s="3">
        <v>42063</v>
      </c>
      <c r="B26" s="3"/>
      <c r="C26" s="4"/>
      <c r="D26" s="4"/>
      <c r="E26" s="4">
        <f t="shared" si="4"/>
        <v>41920.716986742809</v>
      </c>
      <c r="F26" s="24">
        <f t="shared" si="1"/>
        <v>31</v>
      </c>
      <c r="G26" s="22">
        <v>12.5</v>
      </c>
      <c r="H26" s="26">
        <f t="shared" si="2"/>
        <v>445.04870773596815</v>
      </c>
      <c r="I26" s="26">
        <f t="shared" si="0"/>
        <v>42365.765694478774</v>
      </c>
      <c r="J26" s="26">
        <f t="shared" si="3"/>
        <v>71.207793237754913</v>
      </c>
    </row>
    <row r="27" spans="1:10" x14ac:dyDescent="0.25">
      <c r="A27" s="3">
        <v>42094</v>
      </c>
      <c r="B27" s="3"/>
      <c r="C27" s="4"/>
      <c r="D27" s="4"/>
      <c r="E27" s="4">
        <f t="shared" si="4"/>
        <v>42365.765694478774</v>
      </c>
      <c r="F27" s="24">
        <f t="shared" si="1"/>
        <v>30</v>
      </c>
      <c r="G27" s="22">
        <v>12.5</v>
      </c>
      <c r="H27" s="26">
        <f t="shared" si="2"/>
        <v>435.26471603916548</v>
      </c>
      <c r="I27" s="26">
        <f t="shared" si="0"/>
        <v>42801.030410517938</v>
      </c>
      <c r="J27" s="26">
        <f t="shared" si="3"/>
        <v>69.642354566266476</v>
      </c>
    </row>
    <row r="28" spans="1:10" x14ac:dyDescent="0.25">
      <c r="A28" s="3">
        <v>42124</v>
      </c>
      <c r="B28" s="3"/>
      <c r="C28" s="4"/>
      <c r="D28" s="4"/>
      <c r="E28" s="4">
        <f t="shared" si="4"/>
        <v>42801.030410517938</v>
      </c>
      <c r="F28" s="24">
        <f t="shared" si="1"/>
        <v>31</v>
      </c>
      <c r="G28" s="22">
        <v>12.5</v>
      </c>
      <c r="H28" s="26">
        <f t="shared" si="2"/>
        <v>454.39450093358084</v>
      </c>
      <c r="I28" s="26">
        <f t="shared" si="0"/>
        <v>43255.424911451519</v>
      </c>
      <c r="J28" s="26">
        <f t="shared" si="3"/>
        <v>72.703120149372936</v>
      </c>
    </row>
    <row r="29" spans="1:10" x14ac:dyDescent="0.25">
      <c r="A29" s="3">
        <v>42155</v>
      </c>
      <c r="B29" s="3"/>
      <c r="C29" s="4"/>
      <c r="D29" s="4"/>
      <c r="E29" s="4">
        <f t="shared" si="4"/>
        <v>43255.424911451519</v>
      </c>
      <c r="F29" s="24">
        <f t="shared" si="1"/>
        <v>30</v>
      </c>
      <c r="G29" s="22">
        <v>12.5</v>
      </c>
      <c r="H29" s="26">
        <f t="shared" si="2"/>
        <v>444.40505046011833</v>
      </c>
      <c r="I29" s="26">
        <f t="shared" si="0"/>
        <v>43699.829961911637</v>
      </c>
      <c r="J29" s="26">
        <f t="shared" si="3"/>
        <v>71.104808073618941</v>
      </c>
    </row>
    <row r="30" spans="1:10" x14ac:dyDescent="0.25">
      <c r="A30" s="3">
        <v>42185</v>
      </c>
      <c r="B30" s="3"/>
      <c r="C30" s="4"/>
      <c r="D30" s="4"/>
      <c r="E30" s="4">
        <f t="shared" si="4"/>
        <v>43699.829961911637</v>
      </c>
      <c r="F30" s="24">
        <f t="shared" si="1"/>
        <v>31</v>
      </c>
      <c r="G30" s="22">
        <v>12.5</v>
      </c>
      <c r="H30" s="26">
        <f t="shared" si="2"/>
        <v>463.93655096550032</v>
      </c>
      <c r="I30" s="26">
        <f t="shared" si="0"/>
        <v>44163.76651287714</v>
      </c>
      <c r="J30" s="26">
        <f t="shared" si="3"/>
        <v>74.229848154480052</v>
      </c>
    </row>
    <row r="31" spans="1:10" x14ac:dyDescent="0.25">
      <c r="A31" s="3">
        <v>42216</v>
      </c>
      <c r="B31" s="3"/>
      <c r="C31" s="4"/>
      <c r="D31" s="4"/>
      <c r="E31" s="4">
        <f t="shared" si="4"/>
        <v>44163.76651287714</v>
      </c>
      <c r="F31" s="24">
        <f t="shared" si="1"/>
        <v>31</v>
      </c>
      <c r="G31" s="22">
        <v>12.5</v>
      </c>
      <c r="H31" s="26">
        <f t="shared" si="2"/>
        <v>468.86190475999706</v>
      </c>
      <c r="I31" s="26">
        <f t="shared" si="0"/>
        <v>44632.628417637141</v>
      </c>
      <c r="J31" s="26">
        <f t="shared" si="3"/>
        <v>75.017904761599524</v>
      </c>
    </row>
    <row r="32" spans="1:10" x14ac:dyDescent="0.25">
      <c r="A32" s="3">
        <v>42247</v>
      </c>
      <c r="B32" s="3"/>
      <c r="C32" s="4"/>
      <c r="D32" s="4"/>
      <c r="E32" s="4">
        <f t="shared" si="4"/>
        <v>44632.628417637141</v>
      </c>
      <c r="F32" s="24">
        <f t="shared" si="1"/>
        <v>30</v>
      </c>
      <c r="G32" s="22">
        <v>12.5</v>
      </c>
      <c r="H32" s="26">
        <f t="shared" si="2"/>
        <v>458.55440155106652</v>
      </c>
      <c r="I32" s="26">
        <f t="shared" si="0"/>
        <v>45091.182819188209</v>
      </c>
      <c r="J32" s="26">
        <f t="shared" si="3"/>
        <v>73.368704248170644</v>
      </c>
    </row>
    <row r="33" spans="1:10" x14ac:dyDescent="0.25">
      <c r="A33" s="3">
        <v>42277</v>
      </c>
      <c r="B33" s="3"/>
      <c r="C33" s="4"/>
      <c r="D33" s="4"/>
      <c r="E33" s="4">
        <f t="shared" si="4"/>
        <v>45091.182819188209</v>
      </c>
      <c r="F33" s="24">
        <f t="shared" si="1"/>
        <v>31</v>
      </c>
      <c r="G33" s="22">
        <v>12.5</v>
      </c>
      <c r="H33" s="26">
        <f t="shared" si="2"/>
        <v>478.70776280645015</v>
      </c>
      <c r="I33" s="26">
        <f t="shared" si="0"/>
        <v>45569.890581994659</v>
      </c>
      <c r="J33" s="26">
        <f t="shared" si="3"/>
        <v>76.593242049032028</v>
      </c>
    </row>
    <row r="34" spans="1:10" x14ac:dyDescent="0.25">
      <c r="A34" s="3">
        <v>42308</v>
      </c>
      <c r="B34" s="3"/>
      <c r="C34" s="4"/>
      <c r="D34" s="4"/>
      <c r="E34" s="4">
        <f t="shared" si="4"/>
        <v>45569.890581994659</v>
      </c>
      <c r="F34" s="24">
        <f t="shared" si="1"/>
        <v>30</v>
      </c>
      <c r="G34" s="22">
        <v>12.5</v>
      </c>
      <c r="H34" s="26">
        <f t="shared" si="2"/>
        <v>468.18380734926023</v>
      </c>
      <c r="I34" s="26">
        <f t="shared" si="0"/>
        <v>46038.074389343921</v>
      </c>
      <c r="J34" s="26">
        <f t="shared" si="3"/>
        <v>74.909409175881635</v>
      </c>
    </row>
    <row r="35" spans="1:10" x14ac:dyDescent="0.25">
      <c r="A35" s="3">
        <v>42338</v>
      </c>
      <c r="B35" s="3"/>
      <c r="C35" s="4"/>
      <c r="D35" s="4"/>
      <c r="E35" s="4">
        <f t="shared" si="4"/>
        <v>46038.074389343921</v>
      </c>
      <c r="F35" s="24">
        <f t="shared" si="1"/>
        <v>31</v>
      </c>
      <c r="G35" s="22">
        <v>12.5</v>
      </c>
      <c r="H35" s="26">
        <f t="shared" si="2"/>
        <v>488.76037879098004</v>
      </c>
      <c r="I35" s="26">
        <f t="shared" si="0"/>
        <v>46526.834768134904</v>
      </c>
      <c r="J35" s="26">
        <f t="shared" si="3"/>
        <v>78.2016606065568</v>
      </c>
    </row>
    <row r="36" spans="1:10" x14ac:dyDescent="0.25">
      <c r="A36" s="3">
        <v>42369</v>
      </c>
      <c r="B36" s="3"/>
      <c r="C36" s="4"/>
      <c r="D36" s="4"/>
      <c r="E36" s="4">
        <f t="shared" si="4"/>
        <v>46526.834768134904</v>
      </c>
      <c r="F36" s="24">
        <f t="shared" si="1"/>
        <v>31</v>
      </c>
      <c r="G36" s="22">
        <v>12.5</v>
      </c>
      <c r="H36" s="26">
        <f t="shared" si="2"/>
        <v>493.94927322335002</v>
      </c>
      <c r="I36" s="26">
        <f t="shared" si="0"/>
        <v>47020.784041358253</v>
      </c>
      <c r="J36" s="26">
        <f t="shared" si="3"/>
        <v>79.031883715736001</v>
      </c>
    </row>
    <row r="37" spans="1:10" x14ac:dyDescent="0.25">
      <c r="A37" s="3">
        <v>42400</v>
      </c>
      <c r="B37" s="3"/>
      <c r="C37" s="4"/>
      <c r="D37" s="4"/>
      <c r="E37" s="4">
        <f t="shared" si="4"/>
        <v>47020.784041358253</v>
      </c>
      <c r="F37" s="24">
        <f t="shared" si="1"/>
        <v>29</v>
      </c>
      <c r="G37" s="22">
        <v>12.5</v>
      </c>
      <c r="H37" s="26">
        <f t="shared" si="2"/>
        <v>466.98723876691417</v>
      </c>
      <c r="I37" s="26">
        <f t="shared" si="0"/>
        <v>47487.771280125169</v>
      </c>
      <c r="J37" s="26">
        <f t="shared" si="3"/>
        <v>74.717958202706257</v>
      </c>
    </row>
    <row r="38" spans="1:10" x14ac:dyDescent="0.25">
      <c r="A38" s="3">
        <v>42429</v>
      </c>
      <c r="B38" s="3"/>
      <c r="C38" s="4"/>
      <c r="D38" s="4"/>
      <c r="E38" s="4">
        <f t="shared" si="4"/>
        <v>47487.771280125169</v>
      </c>
      <c r="F38" s="24">
        <f t="shared" si="1"/>
        <v>31</v>
      </c>
      <c r="G38" s="22">
        <v>12.5</v>
      </c>
      <c r="H38" s="26">
        <f t="shared" si="2"/>
        <v>504.15099646708228</v>
      </c>
      <c r="I38" s="26">
        <f t="shared" si="0"/>
        <v>47991.922276592253</v>
      </c>
      <c r="J38" s="26">
        <f t="shared" si="3"/>
        <v>80.664159434733165</v>
      </c>
    </row>
    <row r="39" spans="1:10" x14ac:dyDescent="0.25">
      <c r="A39" s="3">
        <v>42460</v>
      </c>
      <c r="B39" s="3"/>
      <c r="C39" s="4"/>
      <c r="D39" s="4"/>
      <c r="E39" s="4">
        <f t="shared" si="4"/>
        <v>47991.922276592253</v>
      </c>
      <c r="F39" s="24">
        <f t="shared" si="1"/>
        <v>30</v>
      </c>
      <c r="G39" s="22">
        <v>12.5</v>
      </c>
      <c r="H39" s="26">
        <f t="shared" si="2"/>
        <v>493.06769462252316</v>
      </c>
      <c r="I39" s="26">
        <f t="shared" si="0"/>
        <v>48484.989971214774</v>
      </c>
      <c r="J39" s="26">
        <f t="shared" si="3"/>
        <v>78.890831139603705</v>
      </c>
    </row>
    <row r="40" spans="1:10" x14ac:dyDescent="0.25">
      <c r="A40" s="3">
        <v>42490</v>
      </c>
      <c r="B40" s="3"/>
      <c r="C40" s="4"/>
      <c r="D40" s="4"/>
      <c r="E40" s="4">
        <f t="shared" si="4"/>
        <v>48484.989971214774</v>
      </c>
      <c r="F40" s="24">
        <f t="shared" si="1"/>
        <v>31</v>
      </c>
      <c r="G40" s="22">
        <v>12.5</v>
      </c>
      <c r="H40" s="26">
        <f t="shared" si="2"/>
        <v>514.73790722864999</v>
      </c>
      <c r="I40" s="26">
        <f t="shared" si="0"/>
        <v>48999.727878443424</v>
      </c>
      <c r="J40" s="26">
        <f t="shared" si="3"/>
        <v>82.358065156584004</v>
      </c>
    </row>
    <row r="41" spans="1:10" x14ac:dyDescent="0.25">
      <c r="A41" s="3">
        <v>42521</v>
      </c>
      <c r="B41" s="3"/>
      <c r="C41" s="4"/>
      <c r="D41" s="4"/>
      <c r="E41" s="4">
        <f t="shared" si="4"/>
        <v>48999.727878443424</v>
      </c>
      <c r="F41" s="24">
        <f t="shared" si="1"/>
        <v>30</v>
      </c>
      <c r="G41" s="22">
        <v>12.5</v>
      </c>
      <c r="H41" s="26">
        <f t="shared" si="2"/>
        <v>503.42186176482966</v>
      </c>
      <c r="I41" s="26">
        <f t="shared" si="0"/>
        <v>49503.149740208253</v>
      </c>
      <c r="J41" s="26">
        <f t="shared" si="3"/>
        <v>80.547497882372753</v>
      </c>
    </row>
    <row r="42" spans="1:10" x14ac:dyDescent="0.25">
      <c r="A42" s="3">
        <v>42551</v>
      </c>
      <c r="B42" s="3"/>
      <c r="C42" s="11"/>
      <c r="D42" s="11"/>
      <c r="E42" s="4">
        <f t="shared" si="4"/>
        <v>49503.149740208253</v>
      </c>
      <c r="F42" s="24">
        <f t="shared" si="1"/>
        <v>31</v>
      </c>
      <c r="G42" s="22">
        <v>12.5</v>
      </c>
      <c r="H42" s="26">
        <f t="shared" si="2"/>
        <v>525.5471376528958</v>
      </c>
      <c r="I42" s="26">
        <f t="shared" si="0"/>
        <v>50028.696877861148</v>
      </c>
      <c r="J42" s="26">
        <f t="shared" si="3"/>
        <v>84.087542024463346</v>
      </c>
    </row>
    <row r="43" spans="1:10" x14ac:dyDescent="0.25">
      <c r="A43" s="3">
        <v>42582</v>
      </c>
      <c r="B43" s="3"/>
      <c r="C43" s="4"/>
      <c r="D43" s="4"/>
      <c r="E43" s="4">
        <f t="shared" si="4"/>
        <v>50028.696877861148</v>
      </c>
      <c r="F43" s="24">
        <f t="shared" si="1"/>
        <v>31</v>
      </c>
      <c r="G43" s="22">
        <v>12.5</v>
      </c>
      <c r="H43" s="26">
        <f t="shared" si="2"/>
        <v>531.12657644304647</v>
      </c>
      <c r="I43" s="26">
        <f t="shared" si="0"/>
        <v>50559.823454304198</v>
      </c>
      <c r="J43" s="26">
        <f t="shared" si="3"/>
        <v>84.98025223088743</v>
      </c>
    </row>
    <row r="44" spans="1:10" x14ac:dyDescent="0.25">
      <c r="A44" s="3">
        <v>42613</v>
      </c>
      <c r="B44" s="3"/>
      <c r="C44" s="4"/>
      <c r="D44" s="4"/>
      <c r="E44" s="4">
        <f t="shared" si="4"/>
        <v>50559.823454304198</v>
      </c>
      <c r="F44" s="24">
        <f t="shared" si="1"/>
        <v>30</v>
      </c>
      <c r="G44" s="22">
        <v>12.5</v>
      </c>
      <c r="H44" s="26">
        <f t="shared" si="2"/>
        <v>519.4502409688788</v>
      </c>
      <c r="I44" s="26">
        <f t="shared" si="0"/>
        <v>51079.273695273077</v>
      </c>
      <c r="J44" s="26">
        <f t="shared" si="3"/>
        <v>83.112038555020604</v>
      </c>
    </row>
    <row r="45" spans="1:10" x14ac:dyDescent="0.25">
      <c r="A45" s="3">
        <v>42643</v>
      </c>
      <c r="B45" s="3"/>
      <c r="C45" s="4"/>
      <c r="D45" s="4"/>
      <c r="E45" s="4">
        <f t="shared" si="4"/>
        <v>51079.273695273077</v>
      </c>
      <c r="F45" s="24">
        <f t="shared" si="1"/>
        <v>31</v>
      </c>
      <c r="G45" s="22">
        <v>12.5</v>
      </c>
      <c r="H45" s="26">
        <f t="shared" si="2"/>
        <v>542.27996046351552</v>
      </c>
      <c r="I45" s="26">
        <f t="shared" si="0"/>
        <v>51621.553655736592</v>
      </c>
      <c r="J45" s="26">
        <f t="shared" si="3"/>
        <v>86.764793674162476</v>
      </c>
    </row>
    <row r="46" spans="1:10" x14ac:dyDescent="0.25">
      <c r="A46" s="3">
        <v>42674</v>
      </c>
      <c r="B46" s="3"/>
      <c r="C46" s="4"/>
      <c r="D46" s="4"/>
      <c r="E46" s="4">
        <f t="shared" si="4"/>
        <v>51621.553655736592</v>
      </c>
      <c r="F46" s="24">
        <f t="shared" si="1"/>
        <v>30</v>
      </c>
      <c r="G46" s="22">
        <v>12.5</v>
      </c>
      <c r="H46" s="26">
        <f t="shared" si="2"/>
        <v>530.35842796989652</v>
      </c>
      <c r="I46" s="26">
        <f t="shared" si="0"/>
        <v>52151.912083706491</v>
      </c>
      <c r="J46" s="26">
        <f t="shared" si="3"/>
        <v>84.857348475183429</v>
      </c>
    </row>
    <row r="47" spans="1:10" x14ac:dyDescent="0.25">
      <c r="A47" s="3">
        <v>42704</v>
      </c>
      <c r="B47" s="3"/>
      <c r="C47" s="4"/>
      <c r="D47" s="4"/>
      <c r="E47" s="4">
        <f t="shared" si="4"/>
        <v>52151.912083706491</v>
      </c>
      <c r="F47" s="24">
        <f t="shared" si="1"/>
        <v>31</v>
      </c>
      <c r="G47" s="22">
        <v>12.5</v>
      </c>
      <c r="H47" s="26">
        <f t="shared" si="2"/>
        <v>553.66755979277434</v>
      </c>
      <c r="I47" s="26">
        <f t="shared" si="0"/>
        <v>52705.579643499266</v>
      </c>
      <c r="J47" s="26">
        <f t="shared" si="3"/>
        <v>88.586809566843911</v>
      </c>
    </row>
    <row r="48" spans="1:10" x14ac:dyDescent="0.25">
      <c r="A48" s="3">
        <v>42735</v>
      </c>
      <c r="B48" s="3"/>
      <c r="C48" s="4"/>
      <c r="D48" s="4"/>
      <c r="E48" s="4">
        <f t="shared" si="4"/>
        <v>52705.579643499266</v>
      </c>
      <c r="F48" s="24">
        <f t="shared" si="1"/>
        <v>31</v>
      </c>
      <c r="G48" s="22">
        <v>12.5</v>
      </c>
      <c r="H48" s="26">
        <f t="shared" si="2"/>
        <v>559.5455373111223</v>
      </c>
      <c r="I48" s="26">
        <f t="shared" si="0"/>
        <v>53265.125180810392</v>
      </c>
      <c r="J48" s="26">
        <f t="shared" si="3"/>
        <v>89.527285969779584</v>
      </c>
    </row>
    <row r="49" spans="1:10" x14ac:dyDescent="0.25">
      <c r="A49" s="3">
        <v>42766</v>
      </c>
      <c r="B49" s="3"/>
      <c r="C49" s="4"/>
      <c r="D49" s="4"/>
      <c r="E49" s="4">
        <f t="shared" si="4"/>
        <v>53265.125180810392</v>
      </c>
      <c r="F49" s="24">
        <f t="shared" si="1"/>
        <v>28</v>
      </c>
      <c r="G49" s="22">
        <v>12.5</v>
      </c>
      <c r="H49" s="26">
        <f t="shared" si="2"/>
        <v>510.76147433653801</v>
      </c>
      <c r="I49" s="26">
        <f t="shared" si="0"/>
        <v>53775.886655146933</v>
      </c>
      <c r="J49" s="26">
        <f t="shared" si="3"/>
        <v>81.721835893846077</v>
      </c>
    </row>
    <row r="50" spans="1:10" x14ac:dyDescent="0.25">
      <c r="A50" s="3">
        <v>42794</v>
      </c>
      <c r="B50" s="3"/>
      <c r="C50" s="4"/>
      <c r="D50" s="4"/>
      <c r="E50" s="4">
        <f t="shared" si="4"/>
        <v>53775.886655146933</v>
      </c>
      <c r="F50" s="24">
        <f t="shared" si="1"/>
        <v>31</v>
      </c>
      <c r="G50" s="22">
        <v>12.5</v>
      </c>
      <c r="H50" s="26">
        <f t="shared" si="2"/>
        <v>570.90838572245025</v>
      </c>
      <c r="I50" s="26">
        <f t="shared" si="0"/>
        <v>54346.79504086938</v>
      </c>
      <c r="J50" s="26">
        <f t="shared" si="3"/>
        <v>91.345341715592042</v>
      </c>
    </row>
    <row r="51" spans="1:10" x14ac:dyDescent="0.25">
      <c r="A51" s="3">
        <v>42825</v>
      </c>
      <c r="B51" s="3"/>
      <c r="C51" s="4"/>
      <c r="D51" s="4"/>
      <c r="E51" s="4">
        <f t="shared" si="4"/>
        <v>54346.79504086938</v>
      </c>
      <c r="F51" s="24">
        <f t="shared" si="1"/>
        <v>30</v>
      </c>
      <c r="G51" s="22">
        <v>12.5</v>
      </c>
      <c r="H51" s="26">
        <f t="shared" si="2"/>
        <v>558.35748329660316</v>
      </c>
      <c r="I51" s="26">
        <f t="shared" si="0"/>
        <v>54905.152524165984</v>
      </c>
      <c r="J51" s="26">
        <f t="shared" si="3"/>
        <v>89.337197327456522</v>
      </c>
    </row>
    <row r="52" spans="1:10" x14ac:dyDescent="0.25">
      <c r="A52" s="3">
        <v>42855</v>
      </c>
      <c r="B52" s="3"/>
      <c r="C52" s="4"/>
      <c r="D52" s="4"/>
      <c r="E52" s="4">
        <f t="shared" si="4"/>
        <v>54905.152524165984</v>
      </c>
      <c r="F52" s="24">
        <f t="shared" si="1"/>
        <v>31</v>
      </c>
      <c r="G52" s="22">
        <v>12.5</v>
      </c>
      <c r="H52" s="26">
        <f t="shared" si="2"/>
        <v>582.89716720861145</v>
      </c>
      <c r="I52" s="26">
        <f t="shared" si="0"/>
        <v>55488.049691374596</v>
      </c>
      <c r="J52" s="26">
        <f t="shared" si="3"/>
        <v>93.263546753377852</v>
      </c>
    </row>
    <row r="53" spans="1:10" x14ac:dyDescent="0.25">
      <c r="A53" s="3">
        <v>42886</v>
      </c>
      <c r="B53" s="3"/>
      <c r="C53" s="4"/>
      <c r="D53" s="4"/>
      <c r="E53" s="4">
        <f t="shared" si="4"/>
        <v>55488.049691374596</v>
      </c>
      <c r="F53" s="24">
        <f t="shared" si="1"/>
        <v>30</v>
      </c>
      <c r="G53" s="22">
        <v>12.5</v>
      </c>
      <c r="H53" s="26">
        <f t="shared" si="2"/>
        <v>570.08270230864309</v>
      </c>
      <c r="I53" s="26">
        <f t="shared" si="0"/>
        <v>56058.132393683241</v>
      </c>
      <c r="J53" s="26">
        <f t="shared" si="3"/>
        <v>91.213232369382908</v>
      </c>
    </row>
    <row r="54" spans="1:10" x14ac:dyDescent="0.25">
      <c r="A54" s="3">
        <v>42916</v>
      </c>
      <c r="B54" s="3"/>
      <c r="C54" s="4"/>
      <c r="D54" s="4"/>
      <c r="E54" s="4">
        <f t="shared" si="4"/>
        <v>56058.132393683241</v>
      </c>
      <c r="F54" s="24">
        <f t="shared" si="1"/>
        <v>31</v>
      </c>
      <c r="G54" s="22">
        <v>12.5</v>
      </c>
      <c r="H54" s="26">
        <f t="shared" si="2"/>
        <v>595.13770691923992</v>
      </c>
      <c r="I54" s="26">
        <f t="shared" si="0"/>
        <v>56653.27010060248</v>
      </c>
      <c r="J54" s="26">
        <f t="shared" si="3"/>
        <v>95.222033107078374</v>
      </c>
    </row>
    <row r="55" spans="1:10" x14ac:dyDescent="0.25">
      <c r="A55" s="3">
        <v>42947</v>
      </c>
      <c r="B55" s="3"/>
      <c r="C55" s="4"/>
      <c r="D55" s="4"/>
      <c r="E55" s="4">
        <f t="shared" si="4"/>
        <v>56653.27010060248</v>
      </c>
      <c r="F55" s="24">
        <f t="shared" si="1"/>
        <v>31</v>
      </c>
      <c r="G55" s="22">
        <v>12.5</v>
      </c>
      <c r="H55" s="26">
        <f t="shared" si="2"/>
        <v>601.45594969817705</v>
      </c>
      <c r="I55" s="26">
        <f t="shared" si="0"/>
        <v>57254.726050300655</v>
      </c>
      <c r="J55" s="26">
        <f t="shared" si="3"/>
        <v>96.23295195170833</v>
      </c>
    </row>
    <row r="56" spans="1:10" x14ac:dyDescent="0.25">
      <c r="A56" s="3">
        <v>42978</v>
      </c>
      <c r="B56" s="3"/>
      <c r="C56" s="4"/>
      <c r="D56" s="4"/>
      <c r="E56" s="4">
        <f t="shared" si="4"/>
        <v>57254.726050300655</v>
      </c>
      <c r="F56" s="24">
        <f t="shared" si="1"/>
        <v>30</v>
      </c>
      <c r="G56" s="22">
        <v>12.5</v>
      </c>
      <c r="H56" s="26">
        <f t="shared" si="2"/>
        <v>588.23348681815742</v>
      </c>
      <c r="I56" s="26">
        <f t="shared" si="0"/>
        <v>57842.959537118812</v>
      </c>
      <c r="J56" s="26">
        <f t="shared" si="3"/>
        <v>94.117357890905183</v>
      </c>
    </row>
    <row r="57" spans="1:10" x14ac:dyDescent="0.25">
      <c r="A57" s="3">
        <v>43008</v>
      </c>
      <c r="B57" s="3"/>
      <c r="C57" s="4"/>
      <c r="D57" s="4"/>
      <c r="E57" s="4">
        <f t="shared" si="4"/>
        <v>57842.959537118812</v>
      </c>
      <c r="F57" s="24">
        <f t="shared" si="1"/>
        <v>31</v>
      </c>
      <c r="G57" s="22">
        <v>12.5</v>
      </c>
      <c r="H57" s="26">
        <f t="shared" si="2"/>
        <v>614.08621426393256</v>
      </c>
      <c r="I57" s="26">
        <f t="shared" si="0"/>
        <v>58457.045751382742</v>
      </c>
      <c r="J57" s="26">
        <f t="shared" si="3"/>
        <v>98.253794282229222</v>
      </c>
    </row>
    <row r="58" spans="1:10" x14ac:dyDescent="0.25">
      <c r="A58" s="3">
        <v>43039</v>
      </c>
      <c r="B58" s="3"/>
      <c r="C58" s="4"/>
      <c r="D58" s="4"/>
      <c r="E58" s="4">
        <f t="shared" si="4"/>
        <v>58457.045751382742</v>
      </c>
      <c r="F58" s="24">
        <f t="shared" si="1"/>
        <v>30</v>
      </c>
      <c r="G58" s="22">
        <v>12.5</v>
      </c>
      <c r="H58" s="26">
        <f t="shared" si="2"/>
        <v>600.58608648680911</v>
      </c>
      <c r="I58" s="26">
        <f t="shared" si="0"/>
        <v>59057.631837869551</v>
      </c>
      <c r="J58" s="26">
        <f t="shared" si="3"/>
        <v>96.093773837889444</v>
      </c>
    </row>
    <row r="59" spans="1:10" x14ac:dyDescent="0.25">
      <c r="A59" s="3">
        <v>43069</v>
      </c>
      <c r="B59" s="3"/>
      <c r="C59" s="4"/>
      <c r="D59" s="4"/>
      <c r="E59" s="4">
        <f t="shared" si="4"/>
        <v>59057.631837869551</v>
      </c>
      <c r="F59" s="24">
        <f t="shared" si="1"/>
        <v>31</v>
      </c>
      <c r="G59" s="22">
        <v>12.5</v>
      </c>
      <c r="H59" s="26">
        <f t="shared" si="2"/>
        <v>626.98170786779326</v>
      </c>
      <c r="I59" s="26">
        <f t="shared" si="0"/>
        <v>59684.613545737346</v>
      </c>
      <c r="J59" s="26">
        <f t="shared" si="3"/>
        <v>100.31707325884692</v>
      </c>
    </row>
    <row r="60" spans="1:10" x14ac:dyDescent="0.25">
      <c r="A60" s="3">
        <v>43100</v>
      </c>
      <c r="B60" s="3"/>
      <c r="C60" s="4"/>
      <c r="D60" s="4"/>
      <c r="E60" s="4">
        <f t="shared" si="4"/>
        <v>59684.613545737346</v>
      </c>
      <c r="F60" s="24">
        <f t="shared" si="1"/>
        <v>31</v>
      </c>
      <c r="G60" s="22">
        <v>12.5</v>
      </c>
      <c r="H60" s="26">
        <f t="shared" si="2"/>
        <v>633.6380205198144</v>
      </c>
      <c r="I60" s="26">
        <f t="shared" si="0"/>
        <v>60318.25156625716</v>
      </c>
      <c r="J60" s="26">
        <f t="shared" si="3"/>
        <v>101.38208328317029</v>
      </c>
    </row>
    <row r="61" spans="1:10" x14ac:dyDescent="0.25">
      <c r="A61" s="3">
        <v>43131</v>
      </c>
      <c r="B61" s="3"/>
      <c r="C61" s="4"/>
      <c r="D61" s="4"/>
      <c r="E61" s="4">
        <f t="shared" si="4"/>
        <v>60318.25156625716</v>
      </c>
      <c r="F61" s="24">
        <f t="shared" si="1"/>
        <v>28</v>
      </c>
      <c r="G61" s="22">
        <v>12.5</v>
      </c>
      <c r="H61" s="26">
        <f t="shared" si="2"/>
        <v>578.39419310109599</v>
      </c>
      <c r="I61" s="26">
        <f t="shared" si="0"/>
        <v>60896.64575935826</v>
      </c>
      <c r="J61" s="26">
        <f t="shared" si="3"/>
        <v>92.543070896175365</v>
      </c>
    </row>
    <row r="62" spans="1:10" x14ac:dyDescent="0.25">
      <c r="A62" s="3">
        <v>43159</v>
      </c>
      <c r="B62" s="3"/>
      <c r="C62" s="4"/>
      <c r="D62" s="4"/>
      <c r="E62" s="4">
        <f t="shared" si="4"/>
        <v>60896.64575935826</v>
      </c>
      <c r="F62" s="24">
        <f t="shared" si="1"/>
        <v>31</v>
      </c>
      <c r="G62" s="22">
        <v>12.5</v>
      </c>
      <c r="H62" s="26">
        <f t="shared" si="2"/>
        <v>646.50548580140617</v>
      </c>
      <c r="I62" s="26">
        <f t="shared" si="0"/>
        <v>61543.151245159665</v>
      </c>
      <c r="J62" s="26">
        <f t="shared" si="3"/>
        <v>103.44087772822499</v>
      </c>
    </row>
    <row r="63" spans="1:10" x14ac:dyDescent="0.25">
      <c r="A63" s="3">
        <v>43190</v>
      </c>
      <c r="B63" s="3"/>
      <c r="C63" s="4"/>
      <c r="D63" s="4"/>
      <c r="E63" s="4">
        <f t="shared" si="4"/>
        <v>61543.151245159665</v>
      </c>
      <c r="F63" s="24">
        <f t="shared" si="1"/>
        <v>30</v>
      </c>
      <c r="G63" s="22">
        <v>12.5</v>
      </c>
      <c r="H63" s="26">
        <f t="shared" si="2"/>
        <v>632.29264977903767</v>
      </c>
      <c r="I63" s="26">
        <f t="shared" si="0"/>
        <v>62175.443894938704</v>
      </c>
      <c r="J63" s="26">
        <f t="shared" si="3"/>
        <v>101.16682396464603</v>
      </c>
    </row>
    <row r="64" spans="1:10" x14ac:dyDescent="0.25">
      <c r="A64" s="3">
        <v>43220</v>
      </c>
      <c r="B64" s="3"/>
      <c r="C64" s="4"/>
      <c r="D64" s="4"/>
      <c r="E64" s="4">
        <f t="shared" si="4"/>
        <v>62175.443894938704</v>
      </c>
      <c r="F64" s="24">
        <f t="shared" si="1"/>
        <v>31</v>
      </c>
      <c r="G64" s="22">
        <v>12.5</v>
      </c>
      <c r="H64" s="26">
        <f t="shared" si="2"/>
        <v>660.08176737777387</v>
      </c>
      <c r="I64" s="26">
        <f t="shared" si="0"/>
        <v>62835.525662316475</v>
      </c>
      <c r="J64" s="26">
        <f t="shared" si="3"/>
        <v>105.61308278044382</v>
      </c>
    </row>
    <row r="65" spans="1:10" x14ac:dyDescent="0.25">
      <c r="A65" s="3">
        <v>43251</v>
      </c>
      <c r="B65" s="3"/>
      <c r="C65" s="4"/>
      <c r="D65" s="4"/>
      <c r="E65" s="4">
        <f t="shared" si="4"/>
        <v>62835.525662316475</v>
      </c>
      <c r="F65" s="24">
        <f t="shared" si="1"/>
        <v>30</v>
      </c>
      <c r="G65" s="22">
        <v>12.5</v>
      </c>
      <c r="H65" s="26">
        <f t="shared" si="2"/>
        <v>645.57046913338843</v>
      </c>
      <c r="I65" s="26">
        <f t="shared" si="0"/>
        <v>63481.096131449864</v>
      </c>
      <c r="J65" s="26">
        <f t="shared" si="3"/>
        <v>103.29127506134216</v>
      </c>
    </row>
    <row r="66" spans="1:10" x14ac:dyDescent="0.25">
      <c r="A66" s="3">
        <v>43281</v>
      </c>
      <c r="B66" s="3"/>
      <c r="C66" s="4"/>
      <c r="D66" s="4"/>
      <c r="E66" s="4">
        <f t="shared" si="4"/>
        <v>63481.096131449864</v>
      </c>
      <c r="F66" s="24">
        <f t="shared" si="1"/>
        <v>31</v>
      </c>
      <c r="G66" s="22">
        <v>12.5</v>
      </c>
      <c r="H66" s="26">
        <f t="shared" si="2"/>
        <v>673.94314386128281</v>
      </c>
      <c r="I66" s="26">
        <f t="shared" si="0"/>
        <v>64155.039275311145</v>
      </c>
      <c r="J66" s="26">
        <f t="shared" si="3"/>
        <v>107.83090301780524</v>
      </c>
    </row>
    <row r="67" spans="1:10" x14ac:dyDescent="0.25">
      <c r="A67" s="3">
        <v>43312</v>
      </c>
      <c r="B67" s="3"/>
      <c r="C67" s="4"/>
      <c r="D67" s="4"/>
      <c r="E67" s="4">
        <f t="shared" si="4"/>
        <v>64155.039275311145</v>
      </c>
      <c r="F67" s="24">
        <f t="shared" si="1"/>
        <v>31</v>
      </c>
      <c r="G67" s="22">
        <v>12.5</v>
      </c>
      <c r="H67" s="26">
        <f t="shared" si="2"/>
        <v>681.09801970364572</v>
      </c>
      <c r="I67" s="26">
        <f t="shared" si="0"/>
        <v>64836.137295014792</v>
      </c>
      <c r="J67" s="26">
        <f t="shared" si="3"/>
        <v>108.97568315258333</v>
      </c>
    </row>
    <row r="68" spans="1:10" x14ac:dyDescent="0.25">
      <c r="A68" s="3">
        <v>43343</v>
      </c>
      <c r="B68" s="3"/>
      <c r="C68" s="4"/>
      <c r="D68" s="4"/>
      <c r="E68" s="4">
        <f t="shared" si="4"/>
        <v>64836.137295014792</v>
      </c>
      <c r="F68" s="24">
        <f t="shared" si="1"/>
        <v>30</v>
      </c>
      <c r="G68" s="22">
        <v>12.5</v>
      </c>
      <c r="H68" s="26">
        <f t="shared" si="2"/>
        <v>666.12469823645336</v>
      </c>
      <c r="I68" s="26">
        <f t="shared" si="0"/>
        <v>65502.261993251246</v>
      </c>
      <c r="J68" s="26">
        <f t="shared" si="3"/>
        <v>106.57995171783253</v>
      </c>
    </row>
    <row r="69" spans="1:10" x14ac:dyDescent="0.25">
      <c r="A69" s="3">
        <v>43373</v>
      </c>
      <c r="B69" s="3"/>
      <c r="C69" s="4"/>
      <c r="D69" s="4"/>
      <c r="E69" s="4">
        <f t="shared" si="4"/>
        <v>65502.261993251246</v>
      </c>
      <c r="F69" s="24">
        <f t="shared" si="1"/>
        <v>31</v>
      </c>
      <c r="G69" s="22">
        <v>12.5</v>
      </c>
      <c r="H69" s="26">
        <f t="shared" si="2"/>
        <v>695.400726640681</v>
      </c>
      <c r="I69" s="26">
        <f t="shared" si="0"/>
        <v>66197.66271989193</v>
      </c>
      <c r="J69" s="26">
        <f t="shared" si="3"/>
        <v>111.26411626250898</v>
      </c>
    </row>
    <row r="70" spans="1:10" x14ac:dyDescent="0.25">
      <c r="A70" s="3">
        <v>43404</v>
      </c>
      <c r="B70" s="3"/>
      <c r="C70" s="4"/>
      <c r="D70" s="4"/>
      <c r="E70" s="4">
        <f t="shared" si="4"/>
        <v>66197.66271989193</v>
      </c>
      <c r="F70" s="24">
        <f t="shared" si="1"/>
        <v>30</v>
      </c>
      <c r="G70" s="22">
        <v>12.5</v>
      </c>
      <c r="H70" s="26">
        <f t="shared" si="2"/>
        <v>680.11297314957471</v>
      </c>
      <c r="I70" s="26">
        <f t="shared" ref="I70:I133" si="5">+E70+H70</f>
        <v>66877.775693041505</v>
      </c>
      <c r="J70" s="26">
        <f t="shared" si="3"/>
        <v>108.81807570393195</v>
      </c>
    </row>
    <row r="71" spans="1:10" x14ac:dyDescent="0.25">
      <c r="A71" s="3">
        <v>43434</v>
      </c>
      <c r="B71" s="3"/>
      <c r="C71" s="4"/>
      <c r="D71" s="4"/>
      <c r="E71" s="4">
        <f t="shared" si="4"/>
        <v>66877.775693041505</v>
      </c>
      <c r="F71" s="24">
        <f t="shared" ref="F71:F132" si="6">A72-A71</f>
        <v>31</v>
      </c>
      <c r="G71" s="22">
        <v>12.5</v>
      </c>
      <c r="H71" s="26">
        <f t="shared" ref="H71:H133" si="7">+E71*F71*G71/36500</f>
        <v>710.00378304256401</v>
      </c>
      <c r="I71" s="26">
        <f t="shared" si="5"/>
        <v>67587.779476084062</v>
      </c>
      <c r="J71" s="26">
        <f t="shared" ref="J71:J133" si="8">E71*0.02*F71/365</f>
        <v>113.60060528681022</v>
      </c>
    </row>
    <row r="72" spans="1:10" x14ac:dyDescent="0.25">
      <c r="A72" s="3">
        <v>43465</v>
      </c>
      <c r="B72" s="3"/>
      <c r="C72" s="4"/>
      <c r="D72" s="4"/>
      <c r="E72" s="4">
        <f t="shared" ref="E72:E133" si="9">I71+C72-D72</f>
        <v>67587.779476084062</v>
      </c>
      <c r="F72" s="24">
        <f t="shared" si="6"/>
        <v>31</v>
      </c>
      <c r="G72" s="22">
        <v>12.5</v>
      </c>
      <c r="H72" s="26">
        <f t="shared" si="7"/>
        <v>717.54149443787878</v>
      </c>
      <c r="I72" s="26">
        <f t="shared" si="5"/>
        <v>68305.320970521934</v>
      </c>
      <c r="J72" s="26">
        <f t="shared" si="8"/>
        <v>114.8066391100606</v>
      </c>
    </row>
    <row r="73" spans="1:10" x14ac:dyDescent="0.25">
      <c r="A73" s="3">
        <v>43496</v>
      </c>
      <c r="B73" s="3"/>
      <c r="C73" s="4"/>
      <c r="D73" s="4"/>
      <c r="E73" s="4">
        <f t="shared" si="9"/>
        <v>68305.320970521934</v>
      </c>
      <c r="F73" s="24">
        <f t="shared" si="6"/>
        <v>28</v>
      </c>
      <c r="G73" s="22">
        <v>12.5</v>
      </c>
      <c r="H73" s="26">
        <f t="shared" si="7"/>
        <v>654.98252985431986</v>
      </c>
      <c r="I73" s="26">
        <f t="shared" si="5"/>
        <v>68960.303500376249</v>
      </c>
      <c r="J73" s="26">
        <f t="shared" si="8"/>
        <v>104.7972047766912</v>
      </c>
    </row>
    <row r="74" spans="1:10" x14ac:dyDescent="0.25">
      <c r="A74" s="3">
        <v>43524</v>
      </c>
      <c r="B74" s="3"/>
      <c r="C74" s="4"/>
      <c r="D74" s="4"/>
      <c r="E74" s="4">
        <f t="shared" si="9"/>
        <v>68960.303500376249</v>
      </c>
      <c r="F74" s="24">
        <f t="shared" si="6"/>
        <v>31</v>
      </c>
      <c r="G74" s="22">
        <v>12.5</v>
      </c>
      <c r="H74" s="26">
        <f t="shared" si="7"/>
        <v>732.11281113413145</v>
      </c>
      <c r="I74" s="26">
        <f t="shared" si="5"/>
        <v>69692.416311510387</v>
      </c>
      <c r="J74" s="26">
        <f t="shared" si="8"/>
        <v>117.13804978146104</v>
      </c>
    </row>
    <row r="75" spans="1:10" x14ac:dyDescent="0.25">
      <c r="A75" s="3">
        <v>43555</v>
      </c>
      <c r="B75" s="3"/>
      <c r="C75" s="4"/>
      <c r="D75" s="4"/>
      <c r="E75" s="4">
        <f t="shared" si="9"/>
        <v>69692.416311510387</v>
      </c>
      <c r="F75" s="24">
        <f t="shared" si="6"/>
        <v>30</v>
      </c>
      <c r="G75" s="22">
        <v>12.5</v>
      </c>
      <c r="H75" s="26">
        <f t="shared" si="7"/>
        <v>716.01797580318885</v>
      </c>
      <c r="I75" s="26">
        <f t="shared" si="5"/>
        <v>70408.434287313576</v>
      </c>
      <c r="J75" s="26">
        <f t="shared" si="8"/>
        <v>114.56287612851023</v>
      </c>
    </row>
    <row r="76" spans="1:10" x14ac:dyDescent="0.25">
      <c r="A76" s="3">
        <v>43585</v>
      </c>
      <c r="B76" s="3"/>
      <c r="C76" s="4"/>
      <c r="D76" s="4"/>
      <c r="E76" s="4">
        <f t="shared" si="9"/>
        <v>70408.434287313576</v>
      </c>
      <c r="F76" s="24">
        <f t="shared" si="6"/>
        <v>31</v>
      </c>
      <c r="G76" s="22">
        <v>12.5</v>
      </c>
      <c r="H76" s="26">
        <f t="shared" si="7"/>
        <v>747.48680236531538</v>
      </c>
      <c r="I76" s="26">
        <f t="shared" si="5"/>
        <v>71155.921089678886</v>
      </c>
      <c r="J76" s="26">
        <f t="shared" si="8"/>
        <v>119.59788837845048</v>
      </c>
    </row>
    <row r="77" spans="1:10" x14ac:dyDescent="0.25">
      <c r="A77" s="3">
        <v>43616</v>
      </c>
      <c r="B77" s="3"/>
      <c r="C77" s="4"/>
      <c r="D77" s="4"/>
      <c r="E77" s="4">
        <f t="shared" si="9"/>
        <v>71155.921089678886</v>
      </c>
      <c r="F77" s="24">
        <f t="shared" si="6"/>
        <v>30</v>
      </c>
      <c r="G77" s="22">
        <v>12.5</v>
      </c>
      <c r="H77" s="26">
        <f t="shared" si="7"/>
        <v>731.0539837980707</v>
      </c>
      <c r="I77" s="26">
        <f t="shared" si="5"/>
        <v>71886.975073476962</v>
      </c>
      <c r="J77" s="26">
        <f t="shared" si="8"/>
        <v>116.96863740769132</v>
      </c>
    </row>
    <row r="78" spans="1:10" x14ac:dyDescent="0.25">
      <c r="A78" s="3">
        <v>43646</v>
      </c>
      <c r="B78" s="3"/>
      <c r="C78" s="4"/>
      <c r="D78" s="4"/>
      <c r="E78" s="4">
        <f t="shared" si="9"/>
        <v>71886.975073476962</v>
      </c>
      <c r="F78" s="24">
        <f t="shared" si="6"/>
        <v>31</v>
      </c>
      <c r="G78" s="22">
        <v>12.5</v>
      </c>
      <c r="H78" s="26">
        <f t="shared" si="7"/>
        <v>763.18363947869386</v>
      </c>
      <c r="I78" s="26">
        <f t="shared" si="5"/>
        <v>72650.158712955657</v>
      </c>
      <c r="J78" s="26">
        <f t="shared" si="8"/>
        <v>122.10938231659101</v>
      </c>
    </row>
    <row r="79" spans="1:10" x14ac:dyDescent="0.25">
      <c r="A79" s="3">
        <v>43677</v>
      </c>
      <c r="B79" s="3"/>
      <c r="C79" s="4"/>
      <c r="D79" s="4"/>
      <c r="E79" s="4">
        <f t="shared" si="9"/>
        <v>72650.158712955657</v>
      </c>
      <c r="F79" s="24">
        <f t="shared" si="6"/>
        <v>31</v>
      </c>
      <c r="G79" s="22">
        <v>12.5</v>
      </c>
      <c r="H79" s="26">
        <f t="shared" si="7"/>
        <v>771.28593154165253</v>
      </c>
      <c r="I79" s="26">
        <f t="shared" si="5"/>
        <v>73421.444644497315</v>
      </c>
      <c r="J79" s="26">
        <f t="shared" si="8"/>
        <v>123.4057490466644</v>
      </c>
    </row>
    <row r="80" spans="1:10" x14ac:dyDescent="0.25">
      <c r="A80" s="3">
        <v>43708</v>
      </c>
      <c r="B80" s="3"/>
      <c r="C80" s="4"/>
      <c r="D80" s="4"/>
      <c r="E80" s="4">
        <f t="shared" si="9"/>
        <v>73421.444644497315</v>
      </c>
      <c r="F80" s="24">
        <f t="shared" si="6"/>
        <v>30</v>
      </c>
      <c r="G80" s="22">
        <v>12.5</v>
      </c>
      <c r="H80" s="26">
        <f t="shared" si="7"/>
        <v>754.32991073113681</v>
      </c>
      <c r="I80" s="26">
        <f t="shared" si="5"/>
        <v>74175.774555228447</v>
      </c>
      <c r="J80" s="26">
        <f t="shared" si="8"/>
        <v>120.69278571698189</v>
      </c>
    </row>
    <row r="81" spans="1:10" x14ac:dyDescent="0.25">
      <c r="A81" s="3">
        <v>43738</v>
      </c>
      <c r="B81" s="3"/>
      <c r="C81" s="4"/>
      <c r="D81" s="4"/>
      <c r="E81" s="4">
        <f t="shared" si="9"/>
        <v>74175.774555228447</v>
      </c>
      <c r="F81" s="24">
        <f t="shared" si="6"/>
        <v>31</v>
      </c>
      <c r="G81" s="22">
        <v>12.5</v>
      </c>
      <c r="H81" s="26">
        <f t="shared" si="7"/>
        <v>787.48253808632933</v>
      </c>
      <c r="I81" s="26">
        <f t="shared" si="5"/>
        <v>74963.25709331478</v>
      </c>
      <c r="J81" s="26">
        <f t="shared" si="8"/>
        <v>125.99720609381272</v>
      </c>
    </row>
    <row r="82" spans="1:10" x14ac:dyDescent="0.25">
      <c r="A82" s="3">
        <v>43769</v>
      </c>
      <c r="B82" s="3"/>
      <c r="C82" s="4"/>
      <c r="D82" s="4"/>
      <c r="E82" s="4">
        <f t="shared" si="9"/>
        <v>74963.25709331478</v>
      </c>
      <c r="F82" s="24">
        <f t="shared" si="6"/>
        <v>30</v>
      </c>
      <c r="G82" s="22">
        <v>12.5</v>
      </c>
      <c r="H82" s="26">
        <f t="shared" si="7"/>
        <v>770.17044958885049</v>
      </c>
      <c r="I82" s="26">
        <f t="shared" si="5"/>
        <v>75733.427542903635</v>
      </c>
      <c r="J82" s="26">
        <f t="shared" si="8"/>
        <v>123.22727193421606</v>
      </c>
    </row>
    <row r="83" spans="1:10" x14ac:dyDescent="0.25">
      <c r="A83" s="3">
        <v>43799</v>
      </c>
      <c r="B83" s="3"/>
      <c r="C83" s="4"/>
      <c r="D83" s="4"/>
      <c r="E83" s="4">
        <f t="shared" si="9"/>
        <v>75733.427542903635</v>
      </c>
      <c r="F83" s="24">
        <f t="shared" si="6"/>
        <v>31</v>
      </c>
      <c r="G83" s="22">
        <v>12.5</v>
      </c>
      <c r="H83" s="26">
        <f t="shared" si="7"/>
        <v>804.01926501027845</v>
      </c>
      <c r="I83" s="26">
        <f t="shared" si="5"/>
        <v>76537.446807913919</v>
      </c>
      <c r="J83" s="26">
        <f t="shared" si="8"/>
        <v>128.64308240164453</v>
      </c>
    </row>
    <row r="84" spans="1:10" x14ac:dyDescent="0.25">
      <c r="A84" s="3">
        <v>43830</v>
      </c>
      <c r="B84" s="3"/>
      <c r="C84" s="4"/>
      <c r="D84" s="4"/>
      <c r="E84" s="4">
        <f t="shared" si="9"/>
        <v>76537.446807913919</v>
      </c>
      <c r="F84" s="24">
        <f t="shared" si="6"/>
        <v>31</v>
      </c>
      <c r="G84" s="22">
        <v>12.5</v>
      </c>
      <c r="H84" s="26">
        <f t="shared" si="7"/>
        <v>812.55508597442849</v>
      </c>
      <c r="I84" s="26">
        <f t="shared" si="5"/>
        <v>77350.001893888344</v>
      </c>
      <c r="J84" s="26">
        <f t="shared" si="8"/>
        <v>130.00881375590859</v>
      </c>
    </row>
    <row r="85" spans="1:10" x14ac:dyDescent="0.25">
      <c r="A85" s="3">
        <v>43861</v>
      </c>
      <c r="B85" s="3"/>
      <c r="C85" s="4"/>
      <c r="D85" s="4"/>
      <c r="E85" s="4">
        <f t="shared" si="9"/>
        <v>77350.001893888344</v>
      </c>
      <c r="F85" s="24">
        <f t="shared" si="6"/>
        <v>29</v>
      </c>
      <c r="G85" s="22">
        <v>12.5</v>
      </c>
      <c r="H85" s="26">
        <f t="shared" si="7"/>
        <v>768.20207360368556</v>
      </c>
      <c r="I85" s="26">
        <f t="shared" si="5"/>
        <v>78118.203967492023</v>
      </c>
      <c r="J85" s="26">
        <f t="shared" si="8"/>
        <v>122.91233177658971</v>
      </c>
    </row>
    <row r="86" spans="1:10" x14ac:dyDescent="0.25">
      <c r="A86" s="3">
        <v>43890</v>
      </c>
      <c r="B86" s="3"/>
      <c r="C86" s="4"/>
      <c r="D86" s="4"/>
      <c r="E86" s="4">
        <f t="shared" si="9"/>
        <v>78118.203967492023</v>
      </c>
      <c r="F86" s="24">
        <f t="shared" si="6"/>
        <v>31</v>
      </c>
      <c r="G86" s="22">
        <v>12.5</v>
      </c>
      <c r="H86" s="26">
        <f t="shared" si="7"/>
        <v>829.33709691515503</v>
      </c>
      <c r="I86" s="26">
        <f t="shared" si="5"/>
        <v>78947.541064407182</v>
      </c>
      <c r="J86" s="26">
        <f t="shared" si="8"/>
        <v>132.69393550642479</v>
      </c>
    </row>
    <row r="87" spans="1:10" x14ac:dyDescent="0.25">
      <c r="A87" s="3">
        <v>43921</v>
      </c>
      <c r="B87" s="3"/>
      <c r="C87" s="4"/>
      <c r="D87" s="4"/>
      <c r="E87" s="4">
        <f t="shared" si="9"/>
        <v>78947.541064407182</v>
      </c>
      <c r="F87" s="24">
        <f t="shared" si="6"/>
        <v>30</v>
      </c>
      <c r="G87" s="22">
        <v>12.5</v>
      </c>
      <c r="H87" s="26">
        <f t="shared" si="7"/>
        <v>811.10487394938889</v>
      </c>
      <c r="I87" s="26">
        <f t="shared" si="5"/>
        <v>79758.645938356567</v>
      </c>
      <c r="J87" s="26">
        <f t="shared" si="8"/>
        <v>129.77677983190222</v>
      </c>
    </row>
    <row r="88" spans="1:10" x14ac:dyDescent="0.25">
      <c r="A88" s="3">
        <v>43951</v>
      </c>
      <c r="B88" s="3"/>
      <c r="C88" s="4"/>
      <c r="D88" s="4"/>
      <c r="E88" s="4">
        <f t="shared" si="9"/>
        <v>79758.645938356567</v>
      </c>
      <c r="F88" s="24">
        <f t="shared" si="6"/>
        <v>31</v>
      </c>
      <c r="G88" s="22">
        <v>12.5</v>
      </c>
      <c r="H88" s="26">
        <f t="shared" si="7"/>
        <v>846.75274797570341</v>
      </c>
      <c r="I88" s="26">
        <f t="shared" si="5"/>
        <v>80605.398686332264</v>
      </c>
      <c r="J88" s="26">
        <f t="shared" si="8"/>
        <v>135.48043967611255</v>
      </c>
    </row>
    <row r="89" spans="1:10" x14ac:dyDescent="0.25">
      <c r="A89" s="3">
        <v>43982</v>
      </c>
      <c r="B89" s="3"/>
      <c r="C89" s="4"/>
      <c r="D89" s="4"/>
      <c r="E89" s="4">
        <f t="shared" si="9"/>
        <v>80605.398686332264</v>
      </c>
      <c r="F89" s="24">
        <f t="shared" si="6"/>
        <v>30</v>
      </c>
      <c r="G89" s="22">
        <v>12.5</v>
      </c>
      <c r="H89" s="26">
        <f t="shared" si="7"/>
        <v>828.13765773629052</v>
      </c>
      <c r="I89" s="26">
        <f t="shared" si="5"/>
        <v>81433.536344068561</v>
      </c>
      <c r="J89" s="26">
        <f t="shared" si="8"/>
        <v>132.50202523780646</v>
      </c>
    </row>
    <row r="90" spans="1:10" x14ac:dyDescent="0.25">
      <c r="A90" s="3">
        <v>44012</v>
      </c>
      <c r="B90" s="3"/>
      <c r="C90" s="4"/>
      <c r="D90" s="4"/>
      <c r="E90" s="4">
        <f t="shared" si="9"/>
        <v>81433.536344068561</v>
      </c>
      <c r="F90" s="24">
        <f t="shared" si="6"/>
        <v>31</v>
      </c>
      <c r="G90" s="22">
        <v>12.5</v>
      </c>
      <c r="H90" s="26">
        <f t="shared" si="7"/>
        <v>864.53411872127583</v>
      </c>
      <c r="I90" s="26">
        <f t="shared" si="5"/>
        <v>82298.070462789838</v>
      </c>
      <c r="J90" s="26">
        <f t="shared" si="8"/>
        <v>138.32545899540415</v>
      </c>
    </row>
    <row r="91" spans="1:10" x14ac:dyDescent="0.25">
      <c r="A91" s="3">
        <v>44043</v>
      </c>
      <c r="B91" s="3"/>
      <c r="C91" s="4"/>
      <c r="D91" s="4"/>
      <c r="E91" s="4">
        <f t="shared" si="9"/>
        <v>82298.070462789838</v>
      </c>
      <c r="F91" s="24">
        <f t="shared" si="6"/>
        <v>31</v>
      </c>
      <c r="G91" s="22">
        <v>12.5</v>
      </c>
      <c r="H91" s="26">
        <f t="shared" si="7"/>
        <v>873.71239189948108</v>
      </c>
      <c r="I91" s="26">
        <f t="shared" si="5"/>
        <v>83171.782854689314</v>
      </c>
      <c r="J91" s="26">
        <f t="shared" si="8"/>
        <v>139.79398270391698</v>
      </c>
    </row>
    <row r="92" spans="1:10" x14ac:dyDescent="0.25">
      <c r="A92" s="3">
        <v>44074</v>
      </c>
      <c r="B92" s="3"/>
      <c r="C92" s="4"/>
      <c r="D92" s="4"/>
      <c r="E92" s="4">
        <f t="shared" si="9"/>
        <v>83171.782854689314</v>
      </c>
      <c r="F92" s="24">
        <f t="shared" si="6"/>
        <v>30</v>
      </c>
      <c r="G92" s="22">
        <v>12.5</v>
      </c>
      <c r="H92" s="26">
        <f t="shared" si="7"/>
        <v>854.50461837009573</v>
      </c>
      <c r="I92" s="26">
        <f t="shared" si="5"/>
        <v>84026.287473059405</v>
      </c>
      <c r="J92" s="26">
        <f t="shared" si="8"/>
        <v>136.72073893921532</v>
      </c>
    </row>
    <row r="93" spans="1:10" x14ac:dyDescent="0.25">
      <c r="A93" s="3">
        <v>44104</v>
      </c>
      <c r="B93" s="3"/>
      <c r="C93" s="4"/>
      <c r="D93" s="4"/>
      <c r="E93" s="4">
        <f t="shared" si="9"/>
        <v>84026.287473059405</v>
      </c>
      <c r="F93" s="24">
        <f t="shared" si="6"/>
        <v>31</v>
      </c>
      <c r="G93" s="22">
        <v>12.5</v>
      </c>
      <c r="H93" s="26">
        <f t="shared" si="7"/>
        <v>892.05990125508276</v>
      </c>
      <c r="I93" s="26">
        <f t="shared" si="5"/>
        <v>84918.347374314486</v>
      </c>
      <c r="J93" s="26">
        <f t="shared" si="8"/>
        <v>142.72958420081324</v>
      </c>
    </row>
    <row r="94" spans="1:10" x14ac:dyDescent="0.25">
      <c r="A94" s="3">
        <v>44135</v>
      </c>
      <c r="B94" s="3"/>
      <c r="C94" s="4"/>
      <c r="D94" s="4"/>
      <c r="E94" s="4">
        <f t="shared" si="9"/>
        <v>84918.347374314486</v>
      </c>
      <c r="F94" s="24">
        <f t="shared" si="6"/>
        <v>30</v>
      </c>
      <c r="G94" s="22">
        <v>12.5</v>
      </c>
      <c r="H94" s="26">
        <f t="shared" si="7"/>
        <v>872.448774393642</v>
      </c>
      <c r="I94" s="26">
        <f t="shared" si="5"/>
        <v>85790.796148708134</v>
      </c>
      <c r="J94" s="26">
        <f t="shared" si="8"/>
        <v>139.59180390298272</v>
      </c>
    </row>
    <row r="95" spans="1:10" x14ac:dyDescent="0.25">
      <c r="A95" s="3">
        <v>44165</v>
      </c>
      <c r="B95" s="3"/>
      <c r="C95" s="4"/>
      <c r="D95" s="4"/>
      <c r="E95" s="4">
        <f t="shared" si="9"/>
        <v>85790.796148708134</v>
      </c>
      <c r="F95" s="24">
        <f t="shared" si="6"/>
        <v>31</v>
      </c>
      <c r="G95" s="22">
        <v>12.5</v>
      </c>
      <c r="H95" s="26">
        <f t="shared" si="7"/>
        <v>910.79269883902475</v>
      </c>
      <c r="I95" s="26">
        <f t="shared" si="5"/>
        <v>86701.588847547158</v>
      </c>
      <c r="J95" s="26">
        <f t="shared" si="8"/>
        <v>145.72683181424395</v>
      </c>
    </row>
    <row r="96" spans="1:10" x14ac:dyDescent="0.25">
      <c r="A96" s="3">
        <v>44196</v>
      </c>
      <c r="B96" s="3"/>
      <c r="C96" s="4"/>
      <c r="D96" s="4"/>
      <c r="E96" s="4">
        <f t="shared" si="9"/>
        <v>86701.588847547158</v>
      </c>
      <c r="F96" s="24">
        <f t="shared" si="6"/>
        <v>31</v>
      </c>
      <c r="G96" s="22">
        <v>12.5</v>
      </c>
      <c r="H96" s="26">
        <f t="shared" si="7"/>
        <v>920.46207338149372</v>
      </c>
      <c r="I96" s="26">
        <f t="shared" si="5"/>
        <v>87622.050920928654</v>
      </c>
      <c r="J96" s="26">
        <f t="shared" si="8"/>
        <v>147.27393174103901</v>
      </c>
    </row>
    <row r="97" spans="1:10" x14ac:dyDescent="0.25">
      <c r="A97" s="3">
        <v>44227</v>
      </c>
      <c r="B97" s="3"/>
      <c r="C97" s="4"/>
      <c r="D97" s="4"/>
      <c r="E97" s="4">
        <f t="shared" si="9"/>
        <v>87622.050920928654</v>
      </c>
      <c r="F97" s="24">
        <f t="shared" si="6"/>
        <v>28</v>
      </c>
      <c r="G97" s="22">
        <v>12.5</v>
      </c>
      <c r="H97" s="26">
        <f t="shared" si="7"/>
        <v>840.21144718698713</v>
      </c>
      <c r="I97" s="26">
        <f t="shared" si="5"/>
        <v>88462.26236811564</v>
      </c>
      <c r="J97" s="26">
        <f t="shared" si="8"/>
        <v>134.43383154991795</v>
      </c>
    </row>
    <row r="98" spans="1:10" x14ac:dyDescent="0.25">
      <c r="A98" s="3">
        <v>44255</v>
      </c>
      <c r="B98" s="3"/>
      <c r="C98" s="4"/>
      <c r="D98" s="4"/>
      <c r="E98" s="4">
        <f t="shared" si="9"/>
        <v>88462.26236811564</v>
      </c>
      <c r="F98" s="24">
        <f t="shared" si="6"/>
        <v>31</v>
      </c>
      <c r="G98" s="22">
        <v>12.5</v>
      </c>
      <c r="H98" s="26">
        <f t="shared" si="7"/>
        <v>939.15415527794005</v>
      </c>
      <c r="I98" s="26">
        <f t="shared" si="5"/>
        <v>89401.416523393578</v>
      </c>
      <c r="J98" s="26">
        <f t="shared" si="8"/>
        <v>150.26466484447039</v>
      </c>
    </row>
    <row r="99" spans="1:10" x14ac:dyDescent="0.25">
      <c r="A99" s="3">
        <v>44286</v>
      </c>
      <c r="B99" s="3"/>
      <c r="C99" s="4"/>
      <c r="D99" s="4"/>
      <c r="E99" s="4">
        <f t="shared" si="9"/>
        <v>89401.416523393578</v>
      </c>
      <c r="F99" s="24">
        <f t="shared" si="6"/>
        <v>30</v>
      </c>
      <c r="G99" s="22">
        <v>12.5</v>
      </c>
      <c r="H99" s="26">
        <f t="shared" si="7"/>
        <v>918.50770400746831</v>
      </c>
      <c r="I99" s="26">
        <f t="shared" si="5"/>
        <v>90319.924227401047</v>
      </c>
      <c r="J99" s="26">
        <f t="shared" si="8"/>
        <v>146.96123264119493</v>
      </c>
    </row>
    <row r="100" spans="1:10" x14ac:dyDescent="0.25">
      <c r="A100" s="3">
        <v>44316</v>
      </c>
      <c r="B100" s="3"/>
      <c r="C100" s="4"/>
      <c r="D100" s="4"/>
      <c r="E100" s="4">
        <f t="shared" si="9"/>
        <v>90319.924227401047</v>
      </c>
      <c r="F100" s="24">
        <f t="shared" si="6"/>
        <v>31</v>
      </c>
      <c r="G100" s="22">
        <v>12.5</v>
      </c>
      <c r="H100" s="26">
        <f t="shared" si="7"/>
        <v>958.87590789364117</v>
      </c>
      <c r="I100" s="26">
        <f t="shared" si="5"/>
        <v>91278.800135294689</v>
      </c>
      <c r="J100" s="26">
        <f t="shared" si="8"/>
        <v>153.4201452629826</v>
      </c>
    </row>
    <row r="101" spans="1:10" x14ac:dyDescent="0.25">
      <c r="A101" s="3">
        <v>44347</v>
      </c>
      <c r="B101" s="3"/>
      <c r="C101" s="4"/>
      <c r="D101" s="4"/>
      <c r="E101" s="4">
        <f t="shared" si="9"/>
        <v>91278.800135294689</v>
      </c>
      <c r="F101" s="24">
        <f t="shared" si="6"/>
        <v>30</v>
      </c>
      <c r="G101" s="22">
        <v>12.5</v>
      </c>
      <c r="H101" s="26">
        <f t="shared" si="7"/>
        <v>937.79589180097287</v>
      </c>
      <c r="I101" s="26">
        <f t="shared" si="5"/>
        <v>92216.596027095657</v>
      </c>
      <c r="J101" s="26">
        <f t="shared" si="8"/>
        <v>150.04734268815565</v>
      </c>
    </row>
    <row r="102" spans="1:10" x14ac:dyDescent="0.25">
      <c r="A102" s="3">
        <v>44377</v>
      </c>
      <c r="B102" s="3"/>
      <c r="C102" s="4"/>
      <c r="D102" s="4"/>
      <c r="E102" s="4">
        <f t="shared" si="9"/>
        <v>92216.596027095657</v>
      </c>
      <c r="F102" s="24">
        <f t="shared" si="6"/>
        <v>31</v>
      </c>
      <c r="G102" s="22">
        <v>12.5</v>
      </c>
      <c r="H102" s="26">
        <f t="shared" si="7"/>
        <v>979.01180713697431</v>
      </c>
      <c r="I102" s="26">
        <f t="shared" si="5"/>
        <v>93195.607834232636</v>
      </c>
      <c r="J102" s="26">
        <f t="shared" si="8"/>
        <v>156.64188914191593</v>
      </c>
    </row>
    <row r="103" spans="1:10" x14ac:dyDescent="0.25">
      <c r="A103" s="3">
        <v>44408</v>
      </c>
      <c r="B103" s="3"/>
      <c r="C103" s="4"/>
      <c r="D103" s="4"/>
      <c r="E103" s="4">
        <f t="shared" si="9"/>
        <v>93195.607834232636</v>
      </c>
      <c r="F103" s="24">
        <f t="shared" si="6"/>
        <v>31</v>
      </c>
      <c r="G103" s="22">
        <v>12.5</v>
      </c>
      <c r="H103" s="26">
        <f t="shared" si="7"/>
        <v>989.40542563740132</v>
      </c>
      <c r="I103" s="26">
        <f t="shared" si="5"/>
        <v>94185.013259870044</v>
      </c>
      <c r="J103" s="26">
        <f t="shared" si="8"/>
        <v>158.3048681019842</v>
      </c>
    </row>
    <row r="104" spans="1:10" x14ac:dyDescent="0.25">
      <c r="A104" s="3">
        <v>44439</v>
      </c>
      <c r="B104" s="3"/>
      <c r="C104" s="4"/>
      <c r="D104" s="4"/>
      <c r="E104" s="4">
        <f t="shared" si="9"/>
        <v>94185.013259870044</v>
      </c>
      <c r="F104" s="24">
        <f t="shared" si="6"/>
        <v>30</v>
      </c>
      <c r="G104" s="22">
        <v>12.5</v>
      </c>
      <c r="H104" s="26">
        <f t="shared" si="7"/>
        <v>967.65424582058267</v>
      </c>
      <c r="I104" s="26">
        <f t="shared" si="5"/>
        <v>95152.667505690624</v>
      </c>
      <c r="J104" s="26">
        <f t="shared" si="8"/>
        <v>154.82467933129323</v>
      </c>
    </row>
    <row r="105" spans="1:10" x14ac:dyDescent="0.25">
      <c r="A105" s="3">
        <v>44469</v>
      </c>
      <c r="B105" s="3"/>
      <c r="C105" s="4"/>
      <c r="D105" s="4"/>
      <c r="E105" s="4">
        <f t="shared" si="9"/>
        <v>95152.667505690624</v>
      </c>
      <c r="F105" s="24">
        <f t="shared" si="6"/>
        <v>31</v>
      </c>
      <c r="G105" s="22">
        <v>12.5</v>
      </c>
      <c r="H105" s="26">
        <f t="shared" si="7"/>
        <v>1010.1824289987702</v>
      </c>
      <c r="I105" s="26">
        <f t="shared" si="5"/>
        <v>96162.849934689395</v>
      </c>
      <c r="J105" s="26">
        <f t="shared" si="8"/>
        <v>161.62918863980326</v>
      </c>
    </row>
    <row r="106" spans="1:10" x14ac:dyDescent="0.25">
      <c r="A106" s="3">
        <v>44500</v>
      </c>
      <c r="B106" s="3"/>
      <c r="C106" s="4"/>
      <c r="D106" s="4"/>
      <c r="E106" s="4">
        <f t="shared" si="9"/>
        <v>96162.849934689395</v>
      </c>
      <c r="F106" s="24">
        <f t="shared" si="6"/>
        <v>30</v>
      </c>
      <c r="G106" s="22">
        <v>12.5</v>
      </c>
      <c r="H106" s="26">
        <f t="shared" si="7"/>
        <v>987.9744856303704</v>
      </c>
      <c r="I106" s="26">
        <f t="shared" si="5"/>
        <v>97150.824420319768</v>
      </c>
      <c r="J106" s="26">
        <f t="shared" si="8"/>
        <v>158.07591770085926</v>
      </c>
    </row>
    <row r="107" spans="1:10" x14ac:dyDescent="0.25">
      <c r="A107" s="3">
        <v>44530</v>
      </c>
      <c r="B107" s="3"/>
      <c r="C107" s="4"/>
      <c r="D107" s="4"/>
      <c r="E107" s="4">
        <f t="shared" si="9"/>
        <v>97150.824420319768</v>
      </c>
      <c r="F107" s="24">
        <f t="shared" si="6"/>
        <v>31</v>
      </c>
      <c r="G107" s="22">
        <v>12.5</v>
      </c>
      <c r="H107" s="26">
        <f t="shared" si="7"/>
        <v>1031.3957387088742</v>
      </c>
      <c r="I107" s="26">
        <f t="shared" si="5"/>
        <v>98182.220159028642</v>
      </c>
      <c r="J107" s="26">
        <f t="shared" si="8"/>
        <v>165.0233181934199</v>
      </c>
    </row>
    <row r="108" spans="1:10" x14ac:dyDescent="0.25">
      <c r="A108" s="3">
        <v>44561</v>
      </c>
      <c r="B108" s="3"/>
      <c r="C108" s="4"/>
      <c r="D108" s="4"/>
      <c r="E108" s="4">
        <f t="shared" si="9"/>
        <v>98182.220159028642</v>
      </c>
      <c r="F108" s="24">
        <f t="shared" si="6"/>
        <v>31</v>
      </c>
      <c r="G108" s="22">
        <v>12.5</v>
      </c>
      <c r="H108" s="26">
        <f t="shared" si="7"/>
        <v>1042.3454879896876</v>
      </c>
      <c r="I108" s="26">
        <f t="shared" si="5"/>
        <v>99224.565647018331</v>
      </c>
      <c r="J108" s="26">
        <f t="shared" si="8"/>
        <v>166.77527807835003</v>
      </c>
    </row>
    <row r="109" spans="1:10" x14ac:dyDescent="0.25">
      <c r="A109" s="3">
        <v>44592</v>
      </c>
      <c r="B109" s="3"/>
      <c r="C109" s="4"/>
      <c r="D109" s="4"/>
      <c r="E109" s="4">
        <f t="shared" si="9"/>
        <v>99224.565647018331</v>
      </c>
      <c r="F109" s="24">
        <f t="shared" si="6"/>
        <v>28</v>
      </c>
      <c r="G109" s="22">
        <v>12.5</v>
      </c>
      <c r="H109" s="26">
        <f t="shared" si="7"/>
        <v>951.46843771113458</v>
      </c>
      <c r="I109" s="26">
        <f t="shared" si="5"/>
        <v>100176.03408472947</v>
      </c>
      <c r="J109" s="26">
        <f t="shared" si="8"/>
        <v>152.23495003378156</v>
      </c>
    </row>
    <row r="110" spans="1:10" x14ac:dyDescent="0.25">
      <c r="A110" s="3">
        <v>44620</v>
      </c>
      <c r="B110" s="3"/>
      <c r="C110" s="4"/>
      <c r="D110" s="4"/>
      <c r="E110" s="4">
        <f t="shared" si="9"/>
        <v>100176.03408472947</v>
      </c>
      <c r="F110" s="24">
        <f t="shared" si="6"/>
        <v>31</v>
      </c>
      <c r="G110" s="22">
        <v>12.5</v>
      </c>
      <c r="H110" s="26">
        <f t="shared" si="7"/>
        <v>1063.5126906255528</v>
      </c>
      <c r="I110" s="26">
        <f t="shared" si="5"/>
        <v>101239.54677535502</v>
      </c>
      <c r="J110" s="26">
        <f t="shared" si="8"/>
        <v>170.16203050008843</v>
      </c>
    </row>
    <row r="111" spans="1:10" x14ac:dyDescent="0.25">
      <c r="A111" s="3">
        <v>44651</v>
      </c>
      <c r="B111" s="3"/>
      <c r="C111" s="4"/>
      <c r="D111" s="4"/>
      <c r="E111" s="4">
        <f t="shared" si="9"/>
        <v>101239.54677535502</v>
      </c>
      <c r="F111" s="24">
        <f t="shared" si="6"/>
        <v>30</v>
      </c>
      <c r="G111" s="22">
        <v>12.5</v>
      </c>
      <c r="H111" s="26">
        <f t="shared" si="7"/>
        <v>1040.1323298837845</v>
      </c>
      <c r="I111" s="26">
        <f t="shared" si="5"/>
        <v>102279.6791052388</v>
      </c>
      <c r="J111" s="26">
        <f t="shared" si="8"/>
        <v>166.42117278140552</v>
      </c>
    </row>
    <row r="112" spans="1:10" x14ac:dyDescent="0.25">
      <c r="A112" s="3">
        <v>44681</v>
      </c>
      <c r="B112" s="3"/>
      <c r="C112" s="4"/>
      <c r="D112" s="4"/>
      <c r="E112" s="4">
        <f t="shared" si="9"/>
        <v>102279.6791052388</v>
      </c>
      <c r="F112" s="24">
        <f t="shared" si="6"/>
        <v>31</v>
      </c>
      <c r="G112" s="22">
        <v>12.5</v>
      </c>
      <c r="H112" s="26">
        <f t="shared" si="7"/>
        <v>1085.845908309042</v>
      </c>
      <c r="I112" s="26">
        <f t="shared" si="5"/>
        <v>103365.52501354784</v>
      </c>
      <c r="J112" s="26">
        <f t="shared" si="8"/>
        <v>173.73534532944674</v>
      </c>
    </row>
    <row r="113" spans="1:10" x14ac:dyDescent="0.25">
      <c r="A113" s="3">
        <v>44712</v>
      </c>
      <c r="B113" s="3"/>
      <c r="C113" s="4"/>
      <c r="D113" s="4"/>
      <c r="E113" s="4">
        <f t="shared" si="9"/>
        <v>103365.52501354784</v>
      </c>
      <c r="F113" s="24">
        <f t="shared" si="6"/>
        <v>30</v>
      </c>
      <c r="G113" s="22">
        <v>12.5</v>
      </c>
      <c r="H113" s="26">
        <f t="shared" si="7"/>
        <v>1061.9745720569983</v>
      </c>
      <c r="I113" s="26">
        <f t="shared" si="5"/>
        <v>104427.49958560483</v>
      </c>
      <c r="J113" s="26">
        <f t="shared" si="8"/>
        <v>169.91593152911975</v>
      </c>
    </row>
    <row r="114" spans="1:10" x14ac:dyDescent="0.25">
      <c r="A114" s="3">
        <v>44742</v>
      </c>
      <c r="B114" s="3"/>
      <c r="C114" s="4"/>
      <c r="D114" s="4"/>
      <c r="E114" s="4">
        <f t="shared" si="9"/>
        <v>104427.49958560483</v>
      </c>
      <c r="F114" s="24">
        <f t="shared" si="6"/>
        <v>31</v>
      </c>
      <c r="G114" s="22">
        <v>12.5</v>
      </c>
      <c r="H114" s="26">
        <f t="shared" si="7"/>
        <v>1108.6481120389556</v>
      </c>
      <c r="I114" s="26">
        <f t="shared" si="5"/>
        <v>105536.14769764378</v>
      </c>
      <c r="J114" s="26">
        <f t="shared" si="8"/>
        <v>177.38369792623288</v>
      </c>
    </row>
    <row r="115" spans="1:10" x14ac:dyDescent="0.25">
      <c r="A115" s="3">
        <v>44773</v>
      </c>
      <c r="B115" s="3"/>
      <c r="C115" s="4"/>
      <c r="D115" s="4"/>
      <c r="E115" s="4">
        <f t="shared" si="9"/>
        <v>105536.14769764378</v>
      </c>
      <c r="F115" s="24">
        <f t="shared" si="6"/>
        <v>31</v>
      </c>
      <c r="G115" s="22">
        <v>12.5</v>
      </c>
      <c r="H115" s="26">
        <f t="shared" si="7"/>
        <v>1120.418006379095</v>
      </c>
      <c r="I115" s="26">
        <f t="shared" si="5"/>
        <v>106656.56570402288</v>
      </c>
      <c r="J115" s="26">
        <f t="shared" si="8"/>
        <v>179.26688102065521</v>
      </c>
    </row>
    <row r="116" spans="1:10" x14ac:dyDescent="0.25">
      <c r="A116" s="3">
        <v>44804</v>
      </c>
      <c r="B116" s="3"/>
      <c r="C116" s="4"/>
      <c r="D116" s="4"/>
      <c r="E116" s="4">
        <f t="shared" si="9"/>
        <v>106656.56570402288</v>
      </c>
      <c r="F116" s="24">
        <f t="shared" si="6"/>
        <v>30</v>
      </c>
      <c r="G116" s="22">
        <v>12.5</v>
      </c>
      <c r="H116" s="26">
        <f t="shared" si="7"/>
        <v>1095.7866339454406</v>
      </c>
      <c r="I116" s="26">
        <f t="shared" si="5"/>
        <v>107752.35233796832</v>
      </c>
      <c r="J116" s="26">
        <f t="shared" si="8"/>
        <v>175.32586143127051</v>
      </c>
    </row>
    <row r="117" spans="1:10" x14ac:dyDescent="0.25">
      <c r="A117" s="3">
        <v>44834</v>
      </c>
      <c r="B117" s="3"/>
      <c r="C117" s="4"/>
      <c r="D117" s="4"/>
      <c r="E117" s="4">
        <f t="shared" si="9"/>
        <v>107752.35233796832</v>
      </c>
      <c r="F117" s="24">
        <f t="shared" si="6"/>
        <v>31</v>
      </c>
      <c r="G117" s="22">
        <v>12.5</v>
      </c>
      <c r="H117" s="26">
        <f t="shared" si="7"/>
        <v>1143.9462063277458</v>
      </c>
      <c r="I117" s="26">
        <f t="shared" si="5"/>
        <v>108896.29854429606</v>
      </c>
      <c r="J117" s="26">
        <f t="shared" si="8"/>
        <v>183.03139301243934</v>
      </c>
    </row>
    <row r="118" spans="1:10" x14ac:dyDescent="0.25">
      <c r="A118" s="3">
        <v>44865</v>
      </c>
      <c r="B118" s="3"/>
      <c r="C118" s="4"/>
      <c r="D118" s="4"/>
      <c r="E118" s="4">
        <f t="shared" si="9"/>
        <v>108896.29854429606</v>
      </c>
      <c r="F118" s="24">
        <f t="shared" si="6"/>
        <v>30</v>
      </c>
      <c r="G118" s="22">
        <v>12.5</v>
      </c>
      <c r="H118" s="26">
        <f t="shared" si="7"/>
        <v>1118.7975877838637</v>
      </c>
      <c r="I118" s="26">
        <f t="shared" si="5"/>
        <v>110015.09613207993</v>
      </c>
      <c r="J118" s="26">
        <f t="shared" si="8"/>
        <v>179.00761404541819</v>
      </c>
    </row>
    <row r="119" spans="1:10" x14ac:dyDescent="0.25">
      <c r="A119" s="3">
        <v>44895</v>
      </c>
      <c r="B119" s="3"/>
      <c r="C119" s="4"/>
      <c r="D119" s="4"/>
      <c r="E119" s="4">
        <f t="shared" si="9"/>
        <v>110015.09613207993</v>
      </c>
      <c r="F119" s="24">
        <f t="shared" si="6"/>
        <v>31</v>
      </c>
      <c r="G119" s="22">
        <v>12.5</v>
      </c>
      <c r="H119" s="26">
        <f t="shared" si="7"/>
        <v>1167.9684863337252</v>
      </c>
      <c r="I119" s="26">
        <f t="shared" si="5"/>
        <v>111183.06461841366</v>
      </c>
      <c r="J119" s="26">
        <f t="shared" si="8"/>
        <v>186.87495781339607</v>
      </c>
    </row>
    <row r="120" spans="1:10" x14ac:dyDescent="0.25">
      <c r="A120" s="3">
        <v>44926</v>
      </c>
      <c r="B120" s="3"/>
      <c r="C120" s="4"/>
      <c r="D120" s="4"/>
      <c r="E120" s="4">
        <f t="shared" si="9"/>
        <v>111183.06461841366</v>
      </c>
      <c r="F120" s="24">
        <f t="shared" si="6"/>
        <v>31</v>
      </c>
      <c r="G120" s="22">
        <v>12.5</v>
      </c>
      <c r="H120" s="26">
        <f t="shared" si="7"/>
        <v>1180.3681517708299</v>
      </c>
      <c r="I120" s="26">
        <f t="shared" si="5"/>
        <v>112363.43277018449</v>
      </c>
      <c r="J120" s="26">
        <f t="shared" si="8"/>
        <v>188.85890428333281</v>
      </c>
    </row>
    <row r="121" spans="1:10" x14ac:dyDescent="0.25">
      <c r="A121" s="3">
        <v>44957</v>
      </c>
      <c r="B121" s="3"/>
      <c r="C121" s="4"/>
      <c r="D121" s="4"/>
      <c r="E121" s="4">
        <f t="shared" si="9"/>
        <v>112363.43277018449</v>
      </c>
      <c r="F121" s="24">
        <f t="shared" si="6"/>
        <v>28</v>
      </c>
      <c r="G121" s="22">
        <v>12.5</v>
      </c>
      <c r="H121" s="26">
        <f t="shared" si="7"/>
        <v>1077.4575745086183</v>
      </c>
      <c r="I121" s="26">
        <f t="shared" si="5"/>
        <v>113440.89034469311</v>
      </c>
      <c r="J121" s="26">
        <f t="shared" si="8"/>
        <v>172.39321192137896</v>
      </c>
    </row>
    <row r="122" spans="1:10" x14ac:dyDescent="0.25">
      <c r="A122" s="3">
        <v>44985</v>
      </c>
      <c r="B122" s="3"/>
      <c r="C122" s="4"/>
      <c r="D122" s="4"/>
      <c r="E122" s="4">
        <f t="shared" si="9"/>
        <v>113440.89034469311</v>
      </c>
      <c r="F122" s="24">
        <f t="shared" si="6"/>
        <v>31</v>
      </c>
      <c r="G122" s="22">
        <v>12.5</v>
      </c>
      <c r="H122" s="26">
        <f t="shared" si="7"/>
        <v>1204.3382194128378</v>
      </c>
      <c r="I122" s="26">
        <f t="shared" si="5"/>
        <v>114645.22856410594</v>
      </c>
      <c r="J122" s="26">
        <f t="shared" si="8"/>
        <v>192.69411510605408</v>
      </c>
    </row>
    <row r="123" spans="1:10" x14ac:dyDescent="0.25">
      <c r="A123" s="3">
        <v>45016</v>
      </c>
      <c r="B123" s="3"/>
      <c r="C123" s="4"/>
      <c r="D123" s="4"/>
      <c r="E123" s="4">
        <f t="shared" si="9"/>
        <v>114645.22856410594</v>
      </c>
      <c r="F123" s="24">
        <f t="shared" si="6"/>
        <v>30</v>
      </c>
      <c r="G123" s="22">
        <v>12.5</v>
      </c>
      <c r="H123" s="26">
        <f t="shared" si="7"/>
        <v>1177.8619373024583</v>
      </c>
      <c r="I123" s="26">
        <f t="shared" si="5"/>
        <v>115823.0905014084</v>
      </c>
      <c r="J123" s="26">
        <f t="shared" si="8"/>
        <v>188.45790996839335</v>
      </c>
    </row>
    <row r="124" spans="1:10" x14ac:dyDescent="0.25">
      <c r="A124" s="3">
        <v>45046</v>
      </c>
      <c r="B124" s="3"/>
      <c r="C124" s="4"/>
      <c r="D124" s="4"/>
      <c r="E124" s="4">
        <f t="shared" si="9"/>
        <v>115823.0905014084</v>
      </c>
      <c r="F124" s="24">
        <f t="shared" si="6"/>
        <v>31</v>
      </c>
      <c r="G124" s="22">
        <v>12.5</v>
      </c>
      <c r="H124" s="26">
        <f t="shared" si="7"/>
        <v>1229.6287005286506</v>
      </c>
      <c r="I124" s="26">
        <f t="shared" si="5"/>
        <v>117052.71920193706</v>
      </c>
      <c r="J124" s="26">
        <f t="shared" si="8"/>
        <v>196.74059208458416</v>
      </c>
    </row>
    <row r="125" spans="1:10" x14ac:dyDescent="0.25">
      <c r="A125" s="3">
        <v>45077</v>
      </c>
      <c r="B125" s="3"/>
      <c r="C125" s="4"/>
      <c r="D125" s="4"/>
      <c r="E125" s="4">
        <f t="shared" si="9"/>
        <v>117052.71920193706</v>
      </c>
      <c r="F125" s="24">
        <f t="shared" si="6"/>
        <v>30</v>
      </c>
      <c r="G125" s="22">
        <v>12.5</v>
      </c>
      <c r="H125" s="26">
        <f t="shared" si="7"/>
        <v>1202.5964301568877</v>
      </c>
      <c r="I125" s="26">
        <f t="shared" si="5"/>
        <v>118255.31563209395</v>
      </c>
      <c r="J125" s="26">
        <f t="shared" si="8"/>
        <v>192.41542882510203</v>
      </c>
    </row>
    <row r="126" spans="1:10" x14ac:dyDescent="0.25">
      <c r="A126" s="3">
        <v>45107</v>
      </c>
      <c r="B126" s="3"/>
      <c r="C126" s="4"/>
      <c r="D126" s="4"/>
      <c r="E126" s="4">
        <f t="shared" si="9"/>
        <v>118255.31563209395</v>
      </c>
      <c r="F126" s="24">
        <f t="shared" si="6"/>
        <v>0</v>
      </c>
      <c r="G126" s="22">
        <v>12.5</v>
      </c>
      <c r="H126" s="26">
        <f t="shared" si="7"/>
        <v>0</v>
      </c>
      <c r="I126" s="26">
        <f t="shared" si="5"/>
        <v>118255.31563209395</v>
      </c>
      <c r="J126" s="26">
        <f t="shared" si="8"/>
        <v>0</v>
      </c>
    </row>
    <row r="127" spans="1:10" x14ac:dyDescent="0.25">
      <c r="A127" s="3">
        <v>45107</v>
      </c>
      <c r="B127" s="3"/>
      <c r="C127" s="4"/>
      <c r="D127" s="4"/>
      <c r="E127" s="4">
        <f t="shared" si="9"/>
        <v>118255.31563209395</v>
      </c>
      <c r="F127" s="24">
        <f t="shared" si="6"/>
        <v>31</v>
      </c>
      <c r="G127" s="22">
        <v>12.5</v>
      </c>
      <c r="H127" s="26">
        <f t="shared" si="7"/>
        <v>1255.4502686968876</v>
      </c>
      <c r="I127" s="26">
        <f t="shared" si="5"/>
        <v>119510.76590079084</v>
      </c>
      <c r="J127" s="26">
        <f t="shared" si="8"/>
        <v>200.87204299150207</v>
      </c>
    </row>
    <row r="128" spans="1:10" x14ac:dyDescent="0.25">
      <c r="A128" s="3">
        <v>45138</v>
      </c>
      <c r="B128" s="3"/>
      <c r="C128" s="4"/>
      <c r="D128" s="4"/>
      <c r="E128" s="4">
        <f t="shared" si="9"/>
        <v>119510.76590079084</v>
      </c>
      <c r="F128" s="24">
        <f t="shared" si="6"/>
        <v>31</v>
      </c>
      <c r="G128" s="22">
        <v>12.5</v>
      </c>
      <c r="H128" s="26">
        <f t="shared" si="7"/>
        <v>1268.7786790837383</v>
      </c>
      <c r="I128" s="26">
        <f t="shared" si="5"/>
        <v>120779.54457987458</v>
      </c>
      <c r="J128" s="26">
        <f t="shared" si="8"/>
        <v>203.00458865339812</v>
      </c>
    </row>
    <row r="129" spans="1:10" x14ac:dyDescent="0.25">
      <c r="A129" s="3">
        <v>45169</v>
      </c>
      <c r="B129" s="3"/>
      <c r="C129" s="4"/>
      <c r="D129" s="4"/>
      <c r="E129" s="4">
        <f t="shared" si="9"/>
        <v>120779.54457987458</v>
      </c>
      <c r="F129" s="24">
        <f t="shared" si="6"/>
        <v>30</v>
      </c>
      <c r="G129" s="22">
        <v>12.5</v>
      </c>
      <c r="H129" s="26">
        <f t="shared" si="7"/>
        <v>1240.8857319850129</v>
      </c>
      <c r="I129" s="26">
        <f t="shared" si="5"/>
        <v>122020.43031185959</v>
      </c>
      <c r="J129" s="26">
        <f t="shared" si="8"/>
        <v>198.54171711760202</v>
      </c>
    </row>
    <row r="130" spans="1:10" x14ac:dyDescent="0.25">
      <c r="A130" s="3">
        <v>45199</v>
      </c>
      <c r="B130" s="3"/>
      <c r="C130" s="4"/>
      <c r="D130" s="4"/>
      <c r="E130" s="4">
        <f t="shared" si="9"/>
        <v>122020.43031185959</v>
      </c>
      <c r="F130" s="24">
        <f t="shared" si="6"/>
        <v>31</v>
      </c>
      <c r="G130" s="22">
        <v>12.5</v>
      </c>
      <c r="H130" s="26">
        <f t="shared" si="7"/>
        <v>1295.4223765985091</v>
      </c>
      <c r="I130" s="26">
        <f t="shared" si="5"/>
        <v>123315.85268845809</v>
      </c>
      <c r="J130" s="26">
        <f t="shared" si="8"/>
        <v>207.26758025576149</v>
      </c>
    </row>
    <row r="131" spans="1:10" x14ac:dyDescent="0.25">
      <c r="A131" s="3">
        <v>45230</v>
      </c>
      <c r="B131" s="3"/>
      <c r="C131" s="4"/>
      <c r="D131" s="4"/>
      <c r="E131" s="4">
        <f t="shared" si="9"/>
        <v>123315.85268845809</v>
      </c>
      <c r="F131" s="24">
        <f t="shared" si="6"/>
        <v>30</v>
      </c>
      <c r="G131" s="22">
        <v>12.5</v>
      </c>
      <c r="H131" s="26">
        <f t="shared" si="7"/>
        <v>1266.9436920047065</v>
      </c>
      <c r="I131" s="26">
        <f t="shared" si="5"/>
        <v>124582.79638046279</v>
      </c>
      <c r="J131" s="26">
        <f t="shared" si="8"/>
        <v>202.71099072075302</v>
      </c>
    </row>
    <row r="132" spans="1:10" x14ac:dyDescent="0.25">
      <c r="A132" s="3">
        <v>45260</v>
      </c>
      <c r="B132" s="3"/>
      <c r="C132" s="4"/>
      <c r="D132" s="4"/>
      <c r="E132" s="4">
        <f t="shared" si="9"/>
        <v>124582.79638046279</v>
      </c>
      <c r="F132" s="24">
        <f t="shared" si="6"/>
        <v>31</v>
      </c>
      <c r="G132" s="22">
        <v>12.5</v>
      </c>
      <c r="H132" s="26">
        <f t="shared" si="7"/>
        <v>1322.6255780117626</v>
      </c>
      <c r="I132" s="26">
        <f t="shared" si="5"/>
        <v>125905.42195847456</v>
      </c>
      <c r="J132" s="26">
        <f t="shared" si="8"/>
        <v>211.62009248188198</v>
      </c>
    </row>
    <row r="133" spans="1:10" x14ac:dyDescent="0.25">
      <c r="A133" s="3">
        <v>45291</v>
      </c>
      <c r="B133" s="3"/>
      <c r="C133" s="4"/>
      <c r="D133" s="4"/>
      <c r="E133" s="4">
        <f t="shared" si="9"/>
        <v>125905.42195847456</v>
      </c>
      <c r="F133" s="24">
        <v>0</v>
      </c>
      <c r="G133" s="22">
        <v>12.5</v>
      </c>
      <c r="H133" s="26">
        <f t="shared" si="7"/>
        <v>0</v>
      </c>
      <c r="I133" s="26">
        <f t="shared" si="5"/>
        <v>125905.42195847456</v>
      </c>
      <c r="J133" s="26">
        <f t="shared" si="8"/>
        <v>0</v>
      </c>
    </row>
    <row r="134" spans="1:10" x14ac:dyDescent="0.25">
      <c r="A134" s="5"/>
      <c r="B134" s="5"/>
      <c r="C134" s="6">
        <f>SUM(C6:C133)</f>
        <v>0</v>
      </c>
      <c r="D134" s="6">
        <f>SUM(D6:D133)</f>
        <v>454329</v>
      </c>
      <c r="E134" s="7" t="s">
        <v>6</v>
      </c>
      <c r="F134" s="27">
        <f>SUM(F5:F133)</f>
        <v>3644</v>
      </c>
      <c r="G134" s="7"/>
      <c r="H134" s="25">
        <f>SUM(H5:H133)</f>
        <v>125905.4219584746</v>
      </c>
      <c r="I134" s="25"/>
      <c r="J134" s="25">
        <f>SUM(J5:J133)</f>
        <v>16036.749113355943</v>
      </c>
    </row>
    <row r="137" spans="1:10" x14ac:dyDescent="0.25">
      <c r="A137" s="8"/>
      <c r="B137" s="9" t="s">
        <v>19</v>
      </c>
      <c r="C137" s="28"/>
      <c r="D137" s="28"/>
      <c r="E137" s="28"/>
      <c r="F137" s="10"/>
      <c r="G137" s="10"/>
      <c r="H137" s="11">
        <f>E5</f>
        <v>454329</v>
      </c>
      <c r="I137" s="8"/>
      <c r="J137" s="8"/>
    </row>
    <row r="138" spans="1:10" x14ac:dyDescent="0.25">
      <c r="A138" s="8"/>
      <c r="B138" s="9" t="s">
        <v>8</v>
      </c>
      <c r="C138" s="28"/>
      <c r="D138" s="28"/>
      <c r="E138" s="28"/>
      <c r="F138" s="10"/>
      <c r="G138" s="10"/>
      <c r="H138" s="11">
        <f>H134</f>
        <v>125905.4219584746</v>
      </c>
      <c r="I138" s="12"/>
      <c r="J138" s="8"/>
    </row>
    <row r="139" spans="1:10" x14ac:dyDescent="0.25">
      <c r="A139" s="8"/>
      <c r="B139" s="9" t="s">
        <v>9</v>
      </c>
      <c r="C139" s="28"/>
      <c r="D139" s="28"/>
      <c r="E139" s="28"/>
      <c r="F139" s="10"/>
      <c r="G139" s="10"/>
      <c r="H139" s="11">
        <f>J134</f>
        <v>16036.749113355943</v>
      </c>
      <c r="I139" s="8"/>
    </row>
    <row r="140" spans="1:10" ht="15" customHeight="1" x14ac:dyDescent="0.25">
      <c r="A140" s="8"/>
      <c r="B140" s="9" t="s">
        <v>10</v>
      </c>
      <c r="C140" s="28"/>
      <c r="D140" s="28"/>
      <c r="E140" s="28"/>
      <c r="F140" s="10"/>
      <c r="G140" s="10"/>
      <c r="H140" s="11">
        <v>0</v>
      </c>
      <c r="I140" s="18"/>
      <c r="J140" s="8"/>
    </row>
    <row r="141" spans="1:10" x14ac:dyDescent="0.25">
      <c r="A141" s="8"/>
      <c r="B141" s="9" t="s">
        <v>33</v>
      </c>
      <c r="C141" s="28"/>
      <c r="D141" s="28"/>
      <c r="E141" s="28"/>
      <c r="F141" s="10"/>
      <c r="G141" s="10"/>
      <c r="H141" s="11">
        <v>0</v>
      </c>
      <c r="J141" s="8"/>
    </row>
    <row r="142" spans="1:10" x14ac:dyDescent="0.25">
      <c r="A142" s="8"/>
      <c r="B142" s="9" t="s">
        <v>23</v>
      </c>
      <c r="C142" s="28"/>
      <c r="D142" s="28"/>
      <c r="E142" s="28"/>
      <c r="F142" s="10"/>
      <c r="G142" s="10"/>
      <c r="H142" s="11">
        <f>C134</f>
        <v>0</v>
      </c>
      <c r="I142" s="8"/>
    </row>
    <row r="143" spans="1:10" x14ac:dyDescent="0.25">
      <c r="A143" s="8"/>
      <c r="B143" s="9" t="s">
        <v>24</v>
      </c>
      <c r="C143" s="28"/>
      <c r="D143" s="28"/>
      <c r="E143" s="28"/>
      <c r="F143" s="10"/>
      <c r="G143" s="10"/>
      <c r="H143" s="11">
        <f>-D134</f>
        <v>-454329</v>
      </c>
      <c r="J143" s="8"/>
    </row>
    <row r="144" spans="1:10" ht="15" customHeight="1" x14ac:dyDescent="0.25">
      <c r="A144" s="8"/>
      <c r="B144" s="9" t="s">
        <v>22</v>
      </c>
      <c r="C144" s="28"/>
      <c r="D144" s="28"/>
      <c r="E144" s="28"/>
      <c r="F144" s="10"/>
      <c r="G144" s="10"/>
      <c r="H144" s="11">
        <v>0</v>
      </c>
      <c r="I144" s="18"/>
      <c r="J144" s="8"/>
    </row>
    <row r="145" spans="1:10" x14ac:dyDescent="0.25">
      <c r="A145" s="8"/>
      <c r="B145" s="9" t="s">
        <v>11</v>
      </c>
      <c r="C145" s="28"/>
      <c r="D145" s="28"/>
      <c r="E145" s="28"/>
      <c r="F145" s="10"/>
      <c r="G145" s="10"/>
      <c r="H145" s="13">
        <v>0</v>
      </c>
      <c r="J145" s="8"/>
    </row>
    <row r="146" spans="1:10" ht="30" x14ac:dyDescent="0.25">
      <c r="A146" s="8"/>
      <c r="B146" s="1" t="s">
        <v>25</v>
      </c>
      <c r="C146" s="28"/>
      <c r="D146" s="28"/>
      <c r="E146" s="28"/>
      <c r="F146" s="10"/>
      <c r="G146" s="10"/>
      <c r="H146" s="14">
        <f>SUM(H137:H145)</f>
        <v>141942.17107183055</v>
      </c>
      <c r="I146" s="8"/>
      <c r="J146" s="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workbookViewId="0">
      <selection activeCell="B10" sqref="B10"/>
    </sheetView>
  </sheetViews>
  <sheetFormatPr defaultRowHeight="15" x14ac:dyDescent="0.25"/>
  <cols>
    <col min="1" max="1" width="11.5703125" bestFit="1" customWidth="1"/>
    <col min="2" max="2" width="22.85546875" customWidth="1"/>
    <col min="3" max="3" width="8.5703125" customWidth="1"/>
    <col min="4" max="4" width="10.28515625" customWidth="1"/>
    <col min="5" max="5" width="16" bestFit="1" customWidth="1"/>
    <col min="6" max="6" width="7.5703125" style="23" customWidth="1"/>
    <col min="7" max="7" width="8.42578125" style="23" customWidth="1"/>
    <col min="8" max="8" width="17.28515625" customWidth="1"/>
    <col min="9" max="9" width="14.85546875" bestFit="1" customWidth="1"/>
    <col min="10" max="10" width="15.140625" customWidth="1"/>
  </cols>
  <sheetData>
    <row r="1" spans="1:10" x14ac:dyDescent="0.25">
      <c r="A1" s="15" t="s">
        <v>0</v>
      </c>
      <c r="B1" s="15"/>
      <c r="C1" s="15"/>
      <c r="D1" s="15"/>
      <c r="E1" s="15"/>
      <c r="F1" s="19"/>
      <c r="G1" s="19"/>
      <c r="H1" s="15"/>
      <c r="I1" s="15"/>
      <c r="J1" s="15"/>
    </row>
    <row r="2" spans="1:10" x14ac:dyDescent="0.25">
      <c r="A2" s="15" t="s">
        <v>36</v>
      </c>
      <c r="B2" s="15"/>
      <c r="C2" s="15"/>
      <c r="D2" s="15"/>
      <c r="E2" s="15"/>
      <c r="F2" s="19"/>
      <c r="G2" s="19"/>
      <c r="H2" s="15"/>
      <c r="I2" s="15"/>
      <c r="J2" s="15"/>
    </row>
    <row r="3" spans="1:10" s="43" customFormat="1" x14ac:dyDescent="0.25">
      <c r="A3" s="41" t="s">
        <v>42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27950840</v>
      </c>
      <c r="F5" s="24">
        <f>A6-A5-1</f>
        <v>23</v>
      </c>
      <c r="G5" s="6"/>
      <c r="H5" s="6">
        <v>0</v>
      </c>
      <c r="I5" s="6">
        <f>+E5+H5</f>
        <v>27950840</v>
      </c>
      <c r="J5" s="6">
        <v>0</v>
      </c>
    </row>
    <row r="6" spans="1:10" x14ac:dyDescent="0.25">
      <c r="A6" s="3">
        <v>41670</v>
      </c>
      <c r="B6" s="3"/>
      <c r="C6" s="4"/>
      <c r="D6" s="4"/>
      <c r="E6" s="4">
        <f>I5+C6-D6</f>
        <v>27950840</v>
      </c>
      <c r="F6" s="24">
        <f>A7-A6</f>
        <v>28</v>
      </c>
      <c r="G6" s="22">
        <v>13.75</v>
      </c>
      <c r="H6" s="26">
        <f>+E6*F6*G6/36500</f>
        <v>294823.92876712326</v>
      </c>
      <c r="I6" s="26">
        <f t="shared" ref="I6:I69" si="0">+E6+H6</f>
        <v>28245663.928767122</v>
      </c>
      <c r="J6" s="26">
        <f>E6*0.02*F6/365</f>
        <v>42883.480547945212</v>
      </c>
    </row>
    <row r="7" spans="1:10" x14ac:dyDescent="0.25">
      <c r="A7" s="3">
        <v>41698</v>
      </c>
      <c r="B7" s="3"/>
      <c r="C7" s="4"/>
      <c r="D7" s="4"/>
      <c r="E7" s="4">
        <f>I6+C7-D7</f>
        <v>28245663.928767122</v>
      </c>
      <c r="F7" s="24">
        <f t="shared" ref="F7:F70" si="1">A8-A7</f>
        <v>31</v>
      </c>
      <c r="G7" s="22">
        <v>13.75</v>
      </c>
      <c r="H7" s="26">
        <f t="shared" ref="H7:H70" si="2">+E7*F7*G7/36500</f>
        <v>329855.18492156127</v>
      </c>
      <c r="I7" s="26">
        <f t="shared" si="0"/>
        <v>28575519.113688685</v>
      </c>
      <c r="J7" s="26">
        <f t="shared" ref="J7:J70" si="3">E7*0.02*F7/365</f>
        <v>47978.935988590732</v>
      </c>
    </row>
    <row r="8" spans="1:10" x14ac:dyDescent="0.25">
      <c r="A8" s="3">
        <v>41729</v>
      </c>
      <c r="B8" s="3"/>
      <c r="C8" s="4"/>
      <c r="D8" s="4"/>
      <c r="E8" s="4">
        <f t="shared" ref="E8:E71" si="4">I7+C8-D8</f>
        <v>28575519.113688685</v>
      </c>
      <c r="F8" s="24">
        <f t="shared" si="1"/>
        <v>0</v>
      </c>
      <c r="G8" s="22">
        <v>13.75</v>
      </c>
      <c r="H8" s="26">
        <f t="shared" si="2"/>
        <v>0</v>
      </c>
      <c r="I8" s="26">
        <f t="shared" si="0"/>
        <v>28575519.113688685</v>
      </c>
      <c r="J8" s="26">
        <f t="shared" si="3"/>
        <v>0</v>
      </c>
    </row>
    <row r="9" spans="1:10" x14ac:dyDescent="0.25">
      <c r="A9" s="3">
        <v>41729</v>
      </c>
      <c r="B9" s="3"/>
      <c r="C9" s="4"/>
      <c r="D9" s="4"/>
      <c r="E9" s="4">
        <f t="shared" si="4"/>
        <v>28575519.113688685</v>
      </c>
      <c r="F9" s="24">
        <f t="shared" si="1"/>
        <v>28</v>
      </c>
      <c r="G9" s="22">
        <v>13.75</v>
      </c>
      <c r="H9" s="26">
        <f t="shared" si="2"/>
        <v>301413.00982931902</v>
      </c>
      <c r="I9" s="26">
        <f t="shared" si="0"/>
        <v>28876932.123518005</v>
      </c>
      <c r="J9" s="26">
        <f t="shared" si="3"/>
        <v>43841.892338810037</v>
      </c>
    </row>
    <row r="10" spans="1:10" x14ac:dyDescent="0.25">
      <c r="A10" s="3">
        <v>41757</v>
      </c>
      <c r="B10" s="3"/>
      <c r="C10" s="4"/>
      <c r="D10" s="4"/>
      <c r="E10" s="4">
        <f t="shared" si="4"/>
        <v>28876932.123518005</v>
      </c>
      <c r="F10" s="24">
        <f t="shared" si="1"/>
        <v>0</v>
      </c>
      <c r="G10" s="22">
        <v>13.75</v>
      </c>
      <c r="H10" s="26">
        <f t="shared" si="2"/>
        <v>0</v>
      </c>
      <c r="I10" s="26">
        <f t="shared" si="0"/>
        <v>28876932.123518005</v>
      </c>
      <c r="J10" s="26">
        <f t="shared" si="3"/>
        <v>0</v>
      </c>
    </row>
    <row r="11" spans="1:10" x14ac:dyDescent="0.25">
      <c r="A11" s="3">
        <v>41757</v>
      </c>
      <c r="B11" s="3"/>
      <c r="C11" s="4"/>
      <c r="D11" s="4"/>
      <c r="E11" s="4">
        <f t="shared" si="4"/>
        <v>28876932.123518005</v>
      </c>
      <c r="F11" s="24">
        <f t="shared" si="1"/>
        <v>0</v>
      </c>
      <c r="G11" s="22">
        <v>13.75</v>
      </c>
      <c r="H11" s="26">
        <f t="shared" si="2"/>
        <v>0</v>
      </c>
      <c r="I11" s="26">
        <f t="shared" si="0"/>
        <v>28876932.123518005</v>
      </c>
      <c r="J11" s="26">
        <f t="shared" si="3"/>
        <v>0</v>
      </c>
    </row>
    <row r="12" spans="1:10" x14ac:dyDescent="0.25">
      <c r="A12" s="3">
        <v>41757</v>
      </c>
      <c r="B12" s="3"/>
      <c r="C12" s="4"/>
      <c r="D12" s="4"/>
      <c r="E12" s="4">
        <f t="shared" si="4"/>
        <v>28876932.123518005</v>
      </c>
      <c r="F12" s="24">
        <f t="shared" si="1"/>
        <v>0</v>
      </c>
      <c r="G12" s="22">
        <v>13.75</v>
      </c>
      <c r="H12" s="26">
        <f t="shared" si="2"/>
        <v>0</v>
      </c>
      <c r="I12" s="26">
        <f t="shared" si="0"/>
        <v>28876932.123518005</v>
      </c>
      <c r="J12" s="26">
        <f t="shared" si="3"/>
        <v>0</v>
      </c>
    </row>
    <row r="13" spans="1:10" x14ac:dyDescent="0.25">
      <c r="A13" s="3">
        <v>41757</v>
      </c>
      <c r="B13" s="3"/>
      <c r="C13" s="4"/>
      <c r="D13" s="4"/>
      <c r="E13" s="4">
        <f t="shared" si="4"/>
        <v>28876932.123518005</v>
      </c>
      <c r="F13" s="24">
        <f t="shared" si="1"/>
        <v>0</v>
      </c>
      <c r="G13" s="22">
        <v>13.75</v>
      </c>
      <c r="H13" s="26">
        <f t="shared" si="2"/>
        <v>0</v>
      </c>
      <c r="I13" s="26">
        <f t="shared" si="0"/>
        <v>28876932.123518005</v>
      </c>
      <c r="J13" s="26">
        <f t="shared" si="3"/>
        <v>0</v>
      </c>
    </row>
    <row r="14" spans="1:10" x14ac:dyDescent="0.25">
      <c r="A14" s="3">
        <v>41757</v>
      </c>
      <c r="B14" s="3"/>
      <c r="C14" s="4"/>
      <c r="D14" s="4"/>
      <c r="E14" s="4">
        <f t="shared" si="4"/>
        <v>28876932.123518005</v>
      </c>
      <c r="F14" s="24">
        <f t="shared" si="1"/>
        <v>0</v>
      </c>
      <c r="G14" s="22">
        <v>13.75</v>
      </c>
      <c r="H14" s="26">
        <f t="shared" si="2"/>
        <v>0</v>
      </c>
      <c r="I14" s="26">
        <f t="shared" si="0"/>
        <v>28876932.123518005</v>
      </c>
      <c r="J14" s="26">
        <f t="shared" si="3"/>
        <v>0</v>
      </c>
    </row>
    <row r="15" spans="1:10" x14ac:dyDescent="0.25">
      <c r="A15" s="3">
        <v>41757</v>
      </c>
      <c r="B15" s="3"/>
      <c r="C15" s="4"/>
      <c r="D15" s="4"/>
      <c r="E15" s="4">
        <f t="shared" si="4"/>
        <v>28876932.123518005</v>
      </c>
      <c r="F15" s="24">
        <f t="shared" si="1"/>
        <v>2</v>
      </c>
      <c r="G15" s="22">
        <v>13.75</v>
      </c>
      <c r="H15" s="26">
        <f t="shared" si="2"/>
        <v>21756.592695801235</v>
      </c>
      <c r="I15" s="26">
        <f t="shared" si="0"/>
        <v>28898688.716213807</v>
      </c>
      <c r="J15" s="26">
        <f t="shared" si="3"/>
        <v>3164.5953012074528</v>
      </c>
    </row>
    <row r="16" spans="1:10" x14ac:dyDescent="0.25">
      <c r="A16" s="3">
        <v>41759</v>
      </c>
      <c r="B16" s="3"/>
      <c r="C16" s="4"/>
      <c r="D16" s="4"/>
      <c r="E16" s="4">
        <f t="shared" si="4"/>
        <v>28898688.716213807</v>
      </c>
      <c r="F16" s="24">
        <f t="shared" si="1"/>
        <v>31</v>
      </c>
      <c r="G16" s="22">
        <v>13.75</v>
      </c>
      <c r="H16" s="26">
        <f t="shared" si="2"/>
        <v>337481.26206263382</v>
      </c>
      <c r="I16" s="26">
        <f t="shared" si="0"/>
        <v>29236169.978276443</v>
      </c>
      <c r="J16" s="26">
        <f t="shared" si="3"/>
        <v>49088.183572746741</v>
      </c>
    </row>
    <row r="17" spans="1:10" x14ac:dyDescent="0.25">
      <c r="A17" s="3">
        <v>41790</v>
      </c>
      <c r="B17" s="3"/>
      <c r="C17" s="28"/>
      <c r="D17" s="4"/>
      <c r="E17" s="4">
        <f t="shared" si="4"/>
        <v>29236169.978276443</v>
      </c>
      <c r="F17" s="24">
        <f t="shared" si="1"/>
        <v>30</v>
      </c>
      <c r="G17" s="22">
        <v>13.75</v>
      </c>
      <c r="H17" s="26">
        <f t="shared" si="2"/>
        <v>330408.77030243922</v>
      </c>
      <c r="I17" s="26">
        <f t="shared" si="0"/>
        <v>29566578.748578884</v>
      </c>
      <c r="J17" s="26">
        <f t="shared" si="3"/>
        <v>48059.457498536613</v>
      </c>
    </row>
    <row r="18" spans="1:10" x14ac:dyDescent="0.25">
      <c r="A18" s="3">
        <v>41820</v>
      </c>
      <c r="B18" s="3"/>
      <c r="C18" s="4"/>
      <c r="D18" s="4"/>
      <c r="E18" s="4">
        <f t="shared" si="4"/>
        <v>29566578.748578884</v>
      </c>
      <c r="F18" s="24">
        <f t="shared" si="1"/>
        <v>31</v>
      </c>
      <c r="G18" s="22">
        <v>13.75</v>
      </c>
      <c r="H18" s="26">
        <f t="shared" si="2"/>
        <v>345280.93675566436</v>
      </c>
      <c r="I18" s="26">
        <f t="shared" si="0"/>
        <v>29911859.685334548</v>
      </c>
      <c r="J18" s="26">
        <f t="shared" si="3"/>
        <v>50222.681709914817</v>
      </c>
    </row>
    <row r="19" spans="1:10" x14ac:dyDescent="0.25">
      <c r="A19" s="3">
        <v>41851</v>
      </c>
      <c r="B19" s="3"/>
      <c r="C19" s="4"/>
      <c r="D19" s="4"/>
      <c r="E19" s="4">
        <f t="shared" si="4"/>
        <v>29911859.685334548</v>
      </c>
      <c r="F19" s="24">
        <f t="shared" si="1"/>
        <v>31</v>
      </c>
      <c r="G19" s="22">
        <v>13.75</v>
      </c>
      <c r="H19" s="26">
        <f t="shared" si="2"/>
        <v>349313.1559143521</v>
      </c>
      <c r="I19" s="26">
        <f t="shared" si="0"/>
        <v>30261172.8412489</v>
      </c>
      <c r="J19" s="26">
        <f t="shared" si="3"/>
        <v>50809.186314814855</v>
      </c>
    </row>
    <row r="20" spans="1:10" x14ac:dyDescent="0.25">
      <c r="A20" s="3">
        <v>41882</v>
      </c>
      <c r="B20" s="3"/>
      <c r="C20" s="4"/>
      <c r="D20" s="4"/>
      <c r="E20" s="4">
        <f t="shared" si="4"/>
        <v>30261172.8412489</v>
      </c>
      <c r="F20" s="24">
        <f t="shared" si="1"/>
        <v>30</v>
      </c>
      <c r="G20" s="22">
        <v>13.75</v>
      </c>
      <c r="H20" s="26">
        <f t="shared" si="2"/>
        <v>341992.70676753891</v>
      </c>
      <c r="I20" s="26">
        <f t="shared" si="0"/>
        <v>30603165.54801644</v>
      </c>
      <c r="J20" s="26">
        <f t="shared" si="3"/>
        <v>49744.39371164202</v>
      </c>
    </row>
    <row r="21" spans="1:10" x14ac:dyDescent="0.25">
      <c r="A21" s="3">
        <v>41912</v>
      </c>
      <c r="B21" s="3"/>
      <c r="C21" s="4"/>
      <c r="D21" s="4"/>
      <c r="E21" s="4">
        <f t="shared" si="4"/>
        <v>30603165.54801644</v>
      </c>
      <c r="F21" s="24">
        <f t="shared" si="1"/>
        <v>31</v>
      </c>
      <c r="G21" s="22">
        <v>13.75</v>
      </c>
      <c r="H21" s="26">
        <f t="shared" si="2"/>
        <v>357386.2825984112</v>
      </c>
      <c r="I21" s="26">
        <f t="shared" si="0"/>
        <v>30960551.83061485</v>
      </c>
      <c r="J21" s="26">
        <f t="shared" si="3"/>
        <v>51983.459287041616</v>
      </c>
    </row>
    <row r="22" spans="1:10" x14ac:dyDescent="0.25">
      <c r="A22" s="3">
        <v>41943</v>
      </c>
      <c r="B22" s="3"/>
      <c r="C22" s="4"/>
      <c r="D22" s="4"/>
      <c r="E22" s="4">
        <f t="shared" si="4"/>
        <v>30960551.83061485</v>
      </c>
      <c r="F22" s="24">
        <f t="shared" si="1"/>
        <v>30</v>
      </c>
      <c r="G22" s="22">
        <v>13.75</v>
      </c>
      <c r="H22" s="26">
        <f t="shared" si="2"/>
        <v>349896.64740078425</v>
      </c>
      <c r="I22" s="26">
        <f t="shared" si="0"/>
        <v>31310448.478015635</v>
      </c>
      <c r="J22" s="26">
        <f t="shared" si="3"/>
        <v>50894.057803750446</v>
      </c>
    </row>
    <row r="23" spans="1:10" x14ac:dyDescent="0.25">
      <c r="A23" s="3">
        <v>41973</v>
      </c>
      <c r="B23" s="3"/>
      <c r="C23" s="4"/>
      <c r="D23" s="4"/>
      <c r="E23" s="4">
        <f t="shared" si="4"/>
        <v>31310448.478015635</v>
      </c>
      <c r="F23" s="24">
        <f t="shared" si="1"/>
        <v>31</v>
      </c>
      <c r="G23" s="22">
        <v>13.75</v>
      </c>
      <c r="H23" s="26">
        <f t="shared" si="2"/>
        <v>365645.99078778533</v>
      </c>
      <c r="I23" s="26">
        <f t="shared" si="0"/>
        <v>31676094.468803421</v>
      </c>
      <c r="J23" s="26">
        <f t="shared" si="3"/>
        <v>53184.871387314226</v>
      </c>
    </row>
    <row r="24" spans="1:10" x14ac:dyDescent="0.25">
      <c r="A24" s="3">
        <v>42004</v>
      </c>
      <c r="B24" s="3"/>
      <c r="C24" s="4"/>
      <c r="D24" s="4"/>
      <c r="E24" s="4">
        <f t="shared" si="4"/>
        <v>31676094.468803421</v>
      </c>
      <c r="F24" s="24">
        <f t="shared" si="1"/>
        <v>31</v>
      </c>
      <c r="G24" s="22">
        <v>13.75</v>
      </c>
      <c r="H24" s="26">
        <f t="shared" si="2"/>
        <v>369916.03472130018</v>
      </c>
      <c r="I24" s="26">
        <f t="shared" si="0"/>
        <v>32046010.503524721</v>
      </c>
      <c r="J24" s="26">
        <f t="shared" si="3"/>
        <v>53805.968686734581</v>
      </c>
    </row>
    <row r="25" spans="1:10" x14ac:dyDescent="0.25">
      <c r="A25" s="3">
        <v>42035</v>
      </c>
      <c r="B25" s="3"/>
      <c r="C25" s="4"/>
      <c r="D25" s="4"/>
      <c r="E25" s="4">
        <f t="shared" si="4"/>
        <v>32046010.503524721</v>
      </c>
      <c r="F25" s="24">
        <f t="shared" si="1"/>
        <v>28</v>
      </c>
      <c r="G25" s="22">
        <v>13.75</v>
      </c>
      <c r="H25" s="26">
        <f t="shared" si="2"/>
        <v>338019.56284539774</v>
      </c>
      <c r="I25" s="26">
        <f t="shared" si="0"/>
        <v>32384030.066370118</v>
      </c>
      <c r="J25" s="26">
        <f t="shared" si="3"/>
        <v>49166.481868421492</v>
      </c>
    </row>
    <row r="26" spans="1:10" x14ac:dyDescent="0.25">
      <c r="A26" s="3">
        <v>42063</v>
      </c>
      <c r="B26" s="3"/>
      <c r="C26" s="4"/>
      <c r="D26" s="4"/>
      <c r="E26" s="4">
        <f t="shared" si="4"/>
        <v>32384030.066370118</v>
      </c>
      <c r="F26" s="24">
        <f t="shared" si="1"/>
        <v>31</v>
      </c>
      <c r="G26" s="22">
        <v>13.75</v>
      </c>
      <c r="H26" s="26">
        <f t="shared" si="2"/>
        <v>378183.36481617158</v>
      </c>
      <c r="I26" s="26">
        <f t="shared" si="0"/>
        <v>32762213.431186289</v>
      </c>
      <c r="J26" s="26">
        <f t="shared" si="3"/>
        <v>55008.48942780678</v>
      </c>
    </row>
    <row r="27" spans="1:10" x14ac:dyDescent="0.25">
      <c r="A27" s="3">
        <v>42094</v>
      </c>
      <c r="B27" s="3"/>
      <c r="C27" s="4"/>
      <c r="D27" s="4"/>
      <c r="E27" s="4">
        <f t="shared" si="4"/>
        <v>32762213.431186289</v>
      </c>
      <c r="F27" s="24">
        <f t="shared" si="1"/>
        <v>30</v>
      </c>
      <c r="G27" s="22">
        <v>13.75</v>
      </c>
      <c r="H27" s="26">
        <f t="shared" si="2"/>
        <v>370257.89151683135</v>
      </c>
      <c r="I27" s="26">
        <f t="shared" si="0"/>
        <v>33132471.322703119</v>
      </c>
      <c r="J27" s="26">
        <f t="shared" si="3"/>
        <v>53855.6933115391</v>
      </c>
    </row>
    <row r="28" spans="1:10" x14ac:dyDescent="0.25">
      <c r="A28" s="3">
        <v>42124</v>
      </c>
      <c r="B28" s="3"/>
      <c r="C28" s="4"/>
      <c r="D28" s="4"/>
      <c r="E28" s="4">
        <f t="shared" si="4"/>
        <v>33132471.322703119</v>
      </c>
      <c r="F28" s="24">
        <f t="shared" si="1"/>
        <v>31</v>
      </c>
      <c r="G28" s="22">
        <v>13.75</v>
      </c>
      <c r="H28" s="26">
        <f t="shared" si="2"/>
        <v>386923.72332334804</v>
      </c>
      <c r="I28" s="26">
        <f t="shared" si="0"/>
        <v>33519395.046026468</v>
      </c>
      <c r="J28" s="26">
        <f t="shared" si="3"/>
        <v>56279.814301577906</v>
      </c>
    </row>
    <row r="29" spans="1:10" x14ac:dyDescent="0.25">
      <c r="A29" s="3">
        <v>42155</v>
      </c>
      <c r="B29" s="3"/>
      <c r="C29" s="4"/>
      <c r="D29" s="4"/>
      <c r="E29" s="4">
        <f t="shared" si="4"/>
        <v>33519395.046026468</v>
      </c>
      <c r="F29" s="24">
        <f t="shared" si="1"/>
        <v>30</v>
      </c>
      <c r="G29" s="22">
        <v>13.75</v>
      </c>
      <c r="H29" s="26">
        <f t="shared" si="2"/>
        <v>378815.08099961421</v>
      </c>
      <c r="I29" s="26">
        <f t="shared" si="0"/>
        <v>33898210.127026081</v>
      </c>
      <c r="J29" s="26">
        <f t="shared" si="3"/>
        <v>55100.375418125703</v>
      </c>
    </row>
    <row r="30" spans="1:10" x14ac:dyDescent="0.25">
      <c r="A30" s="3">
        <v>42185</v>
      </c>
      <c r="B30" s="3"/>
      <c r="C30" s="4"/>
      <c r="D30" s="4"/>
      <c r="E30" s="4">
        <f t="shared" si="4"/>
        <v>33898210.127026081</v>
      </c>
      <c r="F30" s="24">
        <f t="shared" si="1"/>
        <v>31</v>
      </c>
      <c r="G30" s="22">
        <v>13.75</v>
      </c>
      <c r="H30" s="26">
        <f t="shared" si="2"/>
        <v>395866.08401766757</v>
      </c>
      <c r="I30" s="26">
        <f t="shared" si="0"/>
        <v>34294076.211043745</v>
      </c>
      <c r="J30" s="26">
        <f t="shared" si="3"/>
        <v>57580.521311660741</v>
      </c>
    </row>
    <row r="31" spans="1:10" x14ac:dyDescent="0.25">
      <c r="A31" s="3">
        <v>42216</v>
      </c>
      <c r="B31" s="3"/>
      <c r="C31" s="4"/>
      <c r="D31" s="4"/>
      <c r="E31" s="4">
        <f t="shared" si="4"/>
        <v>34294076.211043745</v>
      </c>
      <c r="F31" s="24">
        <f t="shared" si="1"/>
        <v>31</v>
      </c>
      <c r="G31" s="22">
        <v>13.75</v>
      </c>
      <c r="H31" s="26">
        <f t="shared" si="2"/>
        <v>400489.04068376432</v>
      </c>
      <c r="I31" s="26">
        <f t="shared" si="0"/>
        <v>34694565.251727507</v>
      </c>
      <c r="J31" s="26">
        <f t="shared" si="3"/>
        <v>58252.951372183888</v>
      </c>
    </row>
    <row r="32" spans="1:10" x14ac:dyDescent="0.25">
      <c r="A32" s="3">
        <v>42247</v>
      </c>
      <c r="B32" s="3"/>
      <c r="C32" s="4"/>
      <c r="D32" s="4"/>
      <c r="E32" s="4">
        <f t="shared" si="4"/>
        <v>34694565.251727507</v>
      </c>
      <c r="F32" s="24">
        <f t="shared" si="1"/>
        <v>30</v>
      </c>
      <c r="G32" s="22">
        <v>13.75</v>
      </c>
      <c r="H32" s="26">
        <f t="shared" si="2"/>
        <v>392096.11414623552</v>
      </c>
      <c r="I32" s="26">
        <f t="shared" si="0"/>
        <v>35086661.365873739</v>
      </c>
      <c r="J32" s="26">
        <f t="shared" si="3"/>
        <v>57032.162057634261</v>
      </c>
    </row>
    <row r="33" spans="1:10" x14ac:dyDescent="0.25">
      <c r="A33" s="3">
        <v>42277</v>
      </c>
      <c r="B33" s="3"/>
      <c r="C33" s="4"/>
      <c r="D33" s="4"/>
      <c r="E33" s="4">
        <f t="shared" si="4"/>
        <v>35086661.365873739</v>
      </c>
      <c r="F33" s="24">
        <f t="shared" si="1"/>
        <v>31</v>
      </c>
      <c r="G33" s="22">
        <v>13.75</v>
      </c>
      <c r="H33" s="26">
        <f t="shared" si="2"/>
        <v>409744.91526585427</v>
      </c>
      <c r="I33" s="26">
        <f t="shared" si="0"/>
        <v>35496406.28113959</v>
      </c>
      <c r="J33" s="26">
        <f t="shared" si="3"/>
        <v>59599.260402306078</v>
      </c>
    </row>
    <row r="34" spans="1:10" x14ac:dyDescent="0.25">
      <c r="A34" s="3">
        <v>42308</v>
      </c>
      <c r="B34" s="3"/>
      <c r="C34" s="4"/>
      <c r="D34" s="4"/>
      <c r="E34" s="4">
        <f t="shared" si="4"/>
        <v>35496406.28113959</v>
      </c>
      <c r="F34" s="24">
        <f t="shared" si="1"/>
        <v>30</v>
      </c>
      <c r="G34" s="22">
        <v>13.75</v>
      </c>
      <c r="H34" s="26">
        <f t="shared" si="2"/>
        <v>401158.01619096106</v>
      </c>
      <c r="I34" s="26">
        <f t="shared" si="0"/>
        <v>35897564.297330551</v>
      </c>
      <c r="J34" s="26">
        <f t="shared" si="3"/>
        <v>58350.256900503438</v>
      </c>
    </row>
    <row r="35" spans="1:10" x14ac:dyDescent="0.25">
      <c r="A35" s="3">
        <v>42338</v>
      </c>
      <c r="B35" s="3"/>
      <c r="C35" s="4"/>
      <c r="D35" s="4"/>
      <c r="E35" s="4">
        <f t="shared" si="4"/>
        <v>35897564.297330551</v>
      </c>
      <c r="F35" s="24">
        <f t="shared" si="1"/>
        <v>31</v>
      </c>
      <c r="G35" s="22">
        <v>13.75</v>
      </c>
      <c r="H35" s="26">
        <f t="shared" si="2"/>
        <v>419214.70634896291</v>
      </c>
      <c r="I35" s="26">
        <f t="shared" si="0"/>
        <v>36316779.003679514</v>
      </c>
      <c r="J35" s="26">
        <f t="shared" si="3"/>
        <v>60976.684559849156</v>
      </c>
    </row>
    <row r="36" spans="1:10" x14ac:dyDescent="0.25">
      <c r="A36" s="3">
        <v>42369</v>
      </c>
      <c r="B36" s="3"/>
      <c r="C36" s="4"/>
      <c r="D36" s="4"/>
      <c r="E36" s="4">
        <f t="shared" si="4"/>
        <v>36316779.003679514</v>
      </c>
      <c r="F36" s="24">
        <f t="shared" si="1"/>
        <v>31</v>
      </c>
      <c r="G36" s="22">
        <v>13.75</v>
      </c>
      <c r="H36" s="26">
        <f t="shared" si="2"/>
        <v>424110.33014570939</v>
      </c>
      <c r="I36" s="26">
        <f t="shared" si="0"/>
        <v>36740889.333825223</v>
      </c>
      <c r="J36" s="26">
        <f t="shared" si="3"/>
        <v>61688.775293921361</v>
      </c>
    </row>
    <row r="37" spans="1:10" x14ac:dyDescent="0.25">
      <c r="A37" s="3">
        <v>42400</v>
      </c>
      <c r="B37" s="3"/>
      <c r="C37" s="4"/>
      <c r="D37" s="4"/>
      <c r="E37" s="4">
        <f t="shared" si="4"/>
        <v>36740889.333825223</v>
      </c>
      <c r="F37" s="24">
        <f t="shared" si="1"/>
        <v>29</v>
      </c>
      <c r="G37" s="22">
        <v>13.75</v>
      </c>
      <c r="H37" s="26">
        <f t="shared" si="2"/>
        <v>401381.63347569335</v>
      </c>
      <c r="I37" s="26">
        <f t="shared" si="0"/>
        <v>37142270.967300914</v>
      </c>
      <c r="J37" s="26">
        <f t="shared" si="3"/>
        <v>58382.783051009945</v>
      </c>
    </row>
    <row r="38" spans="1:10" x14ac:dyDescent="0.25">
      <c r="A38" s="3">
        <v>42429</v>
      </c>
      <c r="B38" s="3"/>
      <c r="C38" s="4"/>
      <c r="D38" s="4"/>
      <c r="E38" s="4">
        <f t="shared" si="4"/>
        <v>37142270.967300914</v>
      </c>
      <c r="F38" s="24">
        <f t="shared" si="1"/>
        <v>31</v>
      </c>
      <c r="G38" s="22">
        <v>13.75</v>
      </c>
      <c r="H38" s="26">
        <f t="shared" si="2"/>
        <v>433750.49314553465</v>
      </c>
      <c r="I38" s="26">
        <f t="shared" si="0"/>
        <v>37576021.460446447</v>
      </c>
      <c r="J38" s="26">
        <f t="shared" si="3"/>
        <v>63090.980821168676</v>
      </c>
    </row>
    <row r="39" spans="1:10" x14ac:dyDescent="0.25">
      <c r="A39" s="3">
        <v>42460</v>
      </c>
      <c r="B39" s="3"/>
      <c r="C39" s="4"/>
      <c r="D39" s="4"/>
      <c r="E39" s="4">
        <f t="shared" si="4"/>
        <v>37576021.460446447</v>
      </c>
      <c r="F39" s="24">
        <f t="shared" si="1"/>
        <v>30</v>
      </c>
      <c r="G39" s="22">
        <v>13.75</v>
      </c>
      <c r="H39" s="26">
        <f t="shared" si="2"/>
        <v>424660.51650504541</v>
      </c>
      <c r="I39" s="26">
        <f t="shared" si="0"/>
        <v>38000681.976951495</v>
      </c>
      <c r="J39" s="26">
        <f t="shared" si="3"/>
        <v>61768.80240073389</v>
      </c>
    </row>
    <row r="40" spans="1:10" x14ac:dyDescent="0.25">
      <c r="A40" s="3">
        <v>42490</v>
      </c>
      <c r="B40" s="3"/>
      <c r="C40" s="4"/>
      <c r="D40" s="4"/>
      <c r="E40" s="4">
        <f t="shared" si="4"/>
        <v>38000681.976951495</v>
      </c>
      <c r="F40" s="24">
        <f t="shared" si="1"/>
        <v>31</v>
      </c>
      <c r="G40" s="22">
        <v>13.75</v>
      </c>
      <c r="H40" s="26">
        <f t="shared" si="2"/>
        <v>443775.08747056365</v>
      </c>
      <c r="I40" s="26">
        <f t="shared" si="0"/>
        <v>38444457.064422056</v>
      </c>
      <c r="J40" s="26">
        <f t="shared" si="3"/>
        <v>64549.103632081991</v>
      </c>
    </row>
    <row r="41" spans="1:10" x14ac:dyDescent="0.25">
      <c r="A41" s="3">
        <v>42521</v>
      </c>
      <c r="B41" s="3"/>
      <c r="C41" s="4"/>
      <c r="D41" s="4"/>
      <c r="E41" s="4">
        <f t="shared" si="4"/>
        <v>38444457.064422056</v>
      </c>
      <c r="F41" s="24">
        <f t="shared" si="1"/>
        <v>30</v>
      </c>
      <c r="G41" s="22">
        <v>13.75</v>
      </c>
      <c r="H41" s="26">
        <f t="shared" si="2"/>
        <v>434475.02846778353</v>
      </c>
      <c r="I41" s="26">
        <f t="shared" si="0"/>
        <v>38878932.092889838</v>
      </c>
      <c r="J41" s="26">
        <f t="shared" si="3"/>
        <v>63196.367777132153</v>
      </c>
    </row>
    <row r="42" spans="1:10" x14ac:dyDescent="0.25">
      <c r="A42" s="3">
        <v>42551</v>
      </c>
      <c r="B42" s="3"/>
      <c r="C42" s="11"/>
      <c r="D42" s="11"/>
      <c r="E42" s="4">
        <f t="shared" si="4"/>
        <v>38878932.092889838</v>
      </c>
      <c r="F42" s="24">
        <f t="shared" si="1"/>
        <v>31</v>
      </c>
      <c r="G42" s="22">
        <v>13.75</v>
      </c>
      <c r="H42" s="26">
        <f t="shared" si="2"/>
        <v>454031.36450943269</v>
      </c>
      <c r="I42" s="26">
        <f t="shared" si="0"/>
        <v>39332963.457399271</v>
      </c>
      <c r="J42" s="26">
        <f t="shared" si="3"/>
        <v>66040.925746826586</v>
      </c>
    </row>
    <row r="43" spans="1:10" x14ac:dyDescent="0.25">
      <c r="A43" s="3">
        <v>42582</v>
      </c>
      <c r="B43" s="3"/>
      <c r="C43" s="4"/>
      <c r="D43" s="4"/>
      <c r="E43" s="4">
        <f t="shared" si="4"/>
        <v>39332963.457399271</v>
      </c>
      <c r="F43" s="24">
        <f t="shared" si="1"/>
        <v>31</v>
      </c>
      <c r="G43" s="22">
        <v>13.75</v>
      </c>
      <c r="H43" s="26">
        <f t="shared" si="2"/>
        <v>459333.58010182023</v>
      </c>
      <c r="I43" s="26">
        <f t="shared" si="0"/>
        <v>39792297.037501089</v>
      </c>
      <c r="J43" s="26">
        <f t="shared" si="3"/>
        <v>66812.157105719321</v>
      </c>
    </row>
    <row r="44" spans="1:10" x14ac:dyDescent="0.25">
      <c r="A44" s="3">
        <v>42613</v>
      </c>
      <c r="B44" s="3"/>
      <c r="C44" s="4"/>
      <c r="D44" s="4"/>
      <c r="E44" s="4">
        <f t="shared" si="4"/>
        <v>39792297.037501089</v>
      </c>
      <c r="F44" s="24">
        <f t="shared" si="1"/>
        <v>30</v>
      </c>
      <c r="G44" s="22">
        <v>13.75</v>
      </c>
      <c r="H44" s="26">
        <f t="shared" si="2"/>
        <v>449707.46651970409</v>
      </c>
      <c r="I44" s="26">
        <f t="shared" si="0"/>
        <v>40242004.504020795</v>
      </c>
      <c r="J44" s="26">
        <f t="shared" si="3"/>
        <v>65411.995130138785</v>
      </c>
    </row>
    <row r="45" spans="1:10" x14ac:dyDescent="0.25">
      <c r="A45" s="3">
        <v>42643</v>
      </c>
      <c r="B45" s="3"/>
      <c r="C45" s="4"/>
      <c r="D45" s="4"/>
      <c r="E45" s="4">
        <f t="shared" si="4"/>
        <v>40242004.504020795</v>
      </c>
      <c r="F45" s="24">
        <f t="shared" si="1"/>
        <v>31</v>
      </c>
      <c r="G45" s="22">
        <v>13.75</v>
      </c>
      <c r="H45" s="26">
        <f t="shared" si="2"/>
        <v>469949.4361599689</v>
      </c>
      <c r="I45" s="26">
        <f t="shared" si="0"/>
        <v>40711953.940180764</v>
      </c>
      <c r="J45" s="26">
        <f t="shared" si="3"/>
        <v>68356.281623268194</v>
      </c>
    </row>
    <row r="46" spans="1:10" x14ac:dyDescent="0.25">
      <c r="A46" s="3">
        <v>42674</v>
      </c>
      <c r="B46" s="3"/>
      <c r="C46" s="4"/>
      <c r="D46" s="4"/>
      <c r="E46" s="4">
        <f t="shared" si="4"/>
        <v>40711953.940180764</v>
      </c>
      <c r="F46" s="24">
        <f t="shared" si="1"/>
        <v>30</v>
      </c>
      <c r="G46" s="22">
        <v>13.75</v>
      </c>
      <c r="H46" s="26">
        <f t="shared" si="2"/>
        <v>460100.84932396066</v>
      </c>
      <c r="I46" s="26">
        <f t="shared" si="0"/>
        <v>41172054.789504722</v>
      </c>
      <c r="J46" s="26">
        <f t="shared" si="3"/>
        <v>66923.759901667014</v>
      </c>
    </row>
    <row r="47" spans="1:10" x14ac:dyDescent="0.25">
      <c r="A47" s="3">
        <v>42704</v>
      </c>
      <c r="B47" s="3"/>
      <c r="C47" s="4"/>
      <c r="D47" s="4"/>
      <c r="E47" s="4">
        <f t="shared" si="4"/>
        <v>41172054.789504722</v>
      </c>
      <c r="F47" s="24">
        <f t="shared" si="1"/>
        <v>31</v>
      </c>
      <c r="G47" s="22">
        <v>13.75</v>
      </c>
      <c r="H47" s="26">
        <f t="shared" si="2"/>
        <v>480810.63983633934</v>
      </c>
      <c r="I47" s="26">
        <f t="shared" si="0"/>
        <v>41652865.429341063</v>
      </c>
      <c r="J47" s="26">
        <f t="shared" si="3"/>
        <v>69936.09306710391</v>
      </c>
    </row>
    <row r="48" spans="1:10" x14ac:dyDescent="0.25">
      <c r="A48" s="3">
        <v>42735</v>
      </c>
      <c r="B48" s="3"/>
      <c r="C48" s="4"/>
      <c r="D48" s="4"/>
      <c r="E48" s="4">
        <f t="shared" si="4"/>
        <v>41652865.429341063</v>
      </c>
      <c r="F48" s="24">
        <f t="shared" si="1"/>
        <v>31</v>
      </c>
      <c r="G48" s="22">
        <v>13.75</v>
      </c>
      <c r="H48" s="26">
        <f t="shared" si="2"/>
        <v>486425.58600703086</v>
      </c>
      <c r="I48" s="26">
        <f t="shared" si="0"/>
        <v>42139291.015348092</v>
      </c>
      <c r="J48" s="26">
        <f t="shared" si="3"/>
        <v>70752.812510113596</v>
      </c>
    </row>
    <row r="49" spans="1:10" x14ac:dyDescent="0.25">
      <c r="A49" s="3">
        <v>42766</v>
      </c>
      <c r="B49" s="3"/>
      <c r="C49" s="4"/>
      <c r="D49" s="4"/>
      <c r="E49" s="4">
        <f t="shared" si="4"/>
        <v>42139291.015348092</v>
      </c>
      <c r="F49" s="24">
        <f t="shared" si="1"/>
        <v>28</v>
      </c>
      <c r="G49" s="22">
        <v>13.75</v>
      </c>
      <c r="H49" s="26">
        <f t="shared" si="2"/>
        <v>444482.93262764427</v>
      </c>
      <c r="I49" s="26">
        <f t="shared" si="0"/>
        <v>42583773.947975732</v>
      </c>
      <c r="J49" s="26">
        <f t="shared" si="3"/>
        <v>64652.062927657345</v>
      </c>
    </row>
    <row r="50" spans="1:10" x14ac:dyDescent="0.25">
      <c r="A50" s="3">
        <v>42794</v>
      </c>
      <c r="B50" s="3"/>
      <c r="C50" s="4"/>
      <c r="D50" s="4"/>
      <c r="E50" s="4">
        <f t="shared" si="4"/>
        <v>42583773.947975732</v>
      </c>
      <c r="F50" s="24">
        <f t="shared" si="1"/>
        <v>31</v>
      </c>
      <c r="G50" s="22">
        <v>13.75</v>
      </c>
      <c r="H50" s="26">
        <f t="shared" si="2"/>
        <v>497296.81220067554</v>
      </c>
      <c r="I50" s="26">
        <f t="shared" si="0"/>
        <v>43081070.760176405</v>
      </c>
      <c r="J50" s="26">
        <f t="shared" si="3"/>
        <v>72334.08177464371</v>
      </c>
    </row>
    <row r="51" spans="1:10" x14ac:dyDescent="0.25">
      <c r="A51" s="3">
        <v>42825</v>
      </c>
      <c r="B51" s="3"/>
      <c r="C51" s="4"/>
      <c r="D51" s="4"/>
      <c r="E51" s="4">
        <f t="shared" si="4"/>
        <v>43081070.760176405</v>
      </c>
      <c r="F51" s="24">
        <f t="shared" si="1"/>
        <v>30</v>
      </c>
      <c r="G51" s="22">
        <v>13.75</v>
      </c>
      <c r="H51" s="26">
        <f t="shared" si="2"/>
        <v>486875.11475541821</v>
      </c>
      <c r="I51" s="26">
        <f t="shared" si="0"/>
        <v>43567945.874931827</v>
      </c>
      <c r="J51" s="26">
        <f t="shared" si="3"/>
        <v>70818.198509879017</v>
      </c>
    </row>
    <row r="52" spans="1:10" x14ac:dyDescent="0.25">
      <c r="A52" s="3">
        <v>42855</v>
      </c>
      <c r="B52" s="3"/>
      <c r="C52" s="4"/>
      <c r="D52" s="4"/>
      <c r="E52" s="4">
        <f t="shared" si="4"/>
        <v>43567945.874931827</v>
      </c>
      <c r="F52" s="24">
        <f t="shared" si="1"/>
        <v>31</v>
      </c>
      <c r="G52" s="22">
        <v>13.75</v>
      </c>
      <c r="H52" s="26">
        <f t="shared" si="2"/>
        <v>508790.05285451206</v>
      </c>
      <c r="I52" s="26">
        <f t="shared" si="0"/>
        <v>44076735.927786343</v>
      </c>
      <c r="J52" s="26">
        <f t="shared" si="3"/>
        <v>74005.825869747205</v>
      </c>
    </row>
    <row r="53" spans="1:10" x14ac:dyDescent="0.25">
      <c r="A53" s="3">
        <v>42886</v>
      </c>
      <c r="B53" s="3"/>
      <c r="C53" s="4"/>
      <c r="D53" s="4"/>
      <c r="E53" s="4">
        <f t="shared" si="4"/>
        <v>44076735.927786343</v>
      </c>
      <c r="F53" s="24">
        <f t="shared" si="1"/>
        <v>30</v>
      </c>
      <c r="G53" s="22">
        <v>13.75</v>
      </c>
      <c r="H53" s="26">
        <f t="shared" si="2"/>
        <v>498127.49507429765</v>
      </c>
      <c r="I53" s="26">
        <f t="shared" si="0"/>
        <v>44574863.422860637</v>
      </c>
      <c r="J53" s="26">
        <f t="shared" si="3"/>
        <v>72454.908374443316</v>
      </c>
    </row>
    <row r="54" spans="1:10" x14ac:dyDescent="0.25">
      <c r="A54" s="3">
        <v>42916</v>
      </c>
      <c r="B54" s="3"/>
      <c r="C54" s="4"/>
      <c r="D54" s="4"/>
      <c r="E54" s="4">
        <f t="shared" si="4"/>
        <v>44574863.422860637</v>
      </c>
      <c r="F54" s="24">
        <f t="shared" si="1"/>
        <v>31</v>
      </c>
      <c r="G54" s="22">
        <v>13.75</v>
      </c>
      <c r="H54" s="26">
        <f t="shared" si="2"/>
        <v>520548.91873957112</v>
      </c>
      <c r="I54" s="26">
        <f t="shared" si="0"/>
        <v>45095412.341600209</v>
      </c>
      <c r="J54" s="26">
        <f t="shared" si="3"/>
        <v>75716.206362119439</v>
      </c>
    </row>
    <row r="55" spans="1:10" x14ac:dyDescent="0.25">
      <c r="A55" s="3">
        <v>42947</v>
      </c>
      <c r="B55" s="3"/>
      <c r="C55" s="4"/>
      <c r="D55" s="4"/>
      <c r="E55" s="4">
        <f t="shared" si="4"/>
        <v>45095412.341600209</v>
      </c>
      <c r="F55" s="24">
        <f t="shared" si="1"/>
        <v>31</v>
      </c>
      <c r="G55" s="22">
        <v>13.75</v>
      </c>
      <c r="H55" s="26">
        <f t="shared" si="2"/>
        <v>526627.93179745448</v>
      </c>
      <c r="I55" s="26">
        <f t="shared" si="0"/>
        <v>45622040.273397662</v>
      </c>
      <c r="J55" s="26">
        <f t="shared" si="3"/>
        <v>76600.4264432661</v>
      </c>
    </row>
    <row r="56" spans="1:10" x14ac:dyDescent="0.25">
      <c r="A56" s="3">
        <v>42978</v>
      </c>
      <c r="B56" s="3"/>
      <c r="C56" s="4"/>
      <c r="D56" s="4"/>
      <c r="E56" s="4">
        <f t="shared" si="4"/>
        <v>45622040.273397662</v>
      </c>
      <c r="F56" s="24">
        <f t="shared" si="1"/>
        <v>30</v>
      </c>
      <c r="G56" s="22">
        <v>13.75</v>
      </c>
      <c r="H56" s="26">
        <f t="shared" si="2"/>
        <v>515591.55103497359</v>
      </c>
      <c r="I56" s="26">
        <f t="shared" si="0"/>
        <v>46137631.824432634</v>
      </c>
      <c r="J56" s="26">
        <f t="shared" si="3"/>
        <v>74995.134695996152</v>
      </c>
    </row>
    <row r="57" spans="1:10" x14ac:dyDescent="0.25">
      <c r="A57" s="3">
        <v>43008</v>
      </c>
      <c r="B57" s="3"/>
      <c r="C57" s="4"/>
      <c r="D57" s="4"/>
      <c r="E57" s="4">
        <f t="shared" si="4"/>
        <v>46137631.824432634</v>
      </c>
      <c r="F57" s="24">
        <f t="shared" si="1"/>
        <v>31</v>
      </c>
      <c r="G57" s="22">
        <v>13.75</v>
      </c>
      <c r="H57" s="26">
        <f t="shared" si="2"/>
        <v>538799.05657984689</v>
      </c>
      <c r="I57" s="26">
        <f t="shared" si="0"/>
        <v>46676430.881012484</v>
      </c>
      <c r="J57" s="26">
        <f t="shared" si="3"/>
        <v>78370.771866159543</v>
      </c>
    </row>
    <row r="58" spans="1:10" x14ac:dyDescent="0.25">
      <c r="A58" s="3">
        <v>43039</v>
      </c>
      <c r="B58" s="3"/>
      <c r="C58" s="4"/>
      <c r="D58" s="4"/>
      <c r="E58" s="4">
        <f t="shared" si="4"/>
        <v>46676430.881012484</v>
      </c>
      <c r="F58" s="24">
        <f t="shared" si="1"/>
        <v>30</v>
      </c>
      <c r="G58" s="22">
        <v>13.75</v>
      </c>
      <c r="H58" s="26">
        <f t="shared" si="2"/>
        <v>527507.60927171644</v>
      </c>
      <c r="I58" s="26">
        <f t="shared" si="0"/>
        <v>47203938.490284204</v>
      </c>
      <c r="J58" s="26">
        <f t="shared" si="3"/>
        <v>76728.379530431484</v>
      </c>
    </row>
    <row r="59" spans="1:10" x14ac:dyDescent="0.25">
      <c r="A59" s="3">
        <v>43069</v>
      </c>
      <c r="B59" s="3"/>
      <c r="C59" s="4"/>
      <c r="D59" s="4"/>
      <c r="E59" s="4">
        <f t="shared" si="4"/>
        <v>47203938.490284204</v>
      </c>
      <c r="F59" s="24">
        <f t="shared" si="1"/>
        <v>31</v>
      </c>
      <c r="G59" s="22">
        <v>13.75</v>
      </c>
      <c r="H59" s="26">
        <f t="shared" si="2"/>
        <v>551251.47346530529</v>
      </c>
      <c r="I59" s="26">
        <f t="shared" si="0"/>
        <v>47755189.963749513</v>
      </c>
      <c r="J59" s="26">
        <f t="shared" si="3"/>
        <v>80182.0325040444</v>
      </c>
    </row>
    <row r="60" spans="1:10" x14ac:dyDescent="0.25">
      <c r="A60" s="3">
        <v>43100</v>
      </c>
      <c r="B60" s="3"/>
      <c r="C60" s="4"/>
      <c r="D60" s="4"/>
      <c r="E60" s="4">
        <f t="shared" si="4"/>
        <v>47755189.963749513</v>
      </c>
      <c r="F60" s="24">
        <f t="shared" si="1"/>
        <v>31</v>
      </c>
      <c r="G60" s="22">
        <v>13.75</v>
      </c>
      <c r="H60" s="26">
        <f t="shared" si="2"/>
        <v>557689.03348077356</v>
      </c>
      <c r="I60" s="26">
        <f t="shared" si="0"/>
        <v>48312878.997230284</v>
      </c>
      <c r="J60" s="26">
        <f t="shared" si="3"/>
        <v>81118.404869930688</v>
      </c>
    </row>
    <row r="61" spans="1:10" x14ac:dyDescent="0.25">
      <c r="A61" s="3">
        <v>43131</v>
      </c>
      <c r="B61" s="3"/>
      <c r="C61" s="4"/>
      <c r="D61" s="4"/>
      <c r="E61" s="4">
        <f t="shared" si="4"/>
        <v>48312878.997230284</v>
      </c>
      <c r="F61" s="24">
        <f t="shared" si="1"/>
        <v>28</v>
      </c>
      <c r="G61" s="22">
        <v>13.75</v>
      </c>
      <c r="H61" s="26">
        <f t="shared" si="2"/>
        <v>509601.60038174409</v>
      </c>
      <c r="I61" s="26">
        <f t="shared" si="0"/>
        <v>48822480.597612031</v>
      </c>
      <c r="J61" s="26">
        <f t="shared" si="3"/>
        <v>74123.869146435507</v>
      </c>
    </row>
    <row r="62" spans="1:10" x14ac:dyDescent="0.25">
      <c r="A62" s="3">
        <v>43159</v>
      </c>
      <c r="B62" s="3"/>
      <c r="C62" s="4"/>
      <c r="D62" s="4"/>
      <c r="E62" s="4">
        <f t="shared" si="4"/>
        <v>48822480.597612031</v>
      </c>
      <c r="F62" s="24">
        <f t="shared" si="1"/>
        <v>31</v>
      </c>
      <c r="G62" s="22">
        <v>13.75</v>
      </c>
      <c r="H62" s="26">
        <f t="shared" si="2"/>
        <v>570152.9412255378</v>
      </c>
      <c r="I62" s="26">
        <f t="shared" si="0"/>
        <v>49392633.538837567</v>
      </c>
      <c r="J62" s="26">
        <f t="shared" si="3"/>
        <v>82931.336905532764</v>
      </c>
    </row>
    <row r="63" spans="1:10" x14ac:dyDescent="0.25">
      <c r="A63" s="3">
        <v>43190</v>
      </c>
      <c r="B63" s="3"/>
      <c r="C63" s="4"/>
      <c r="D63" s="4"/>
      <c r="E63" s="4">
        <f t="shared" si="4"/>
        <v>49392633.538837567</v>
      </c>
      <c r="F63" s="24">
        <f t="shared" si="1"/>
        <v>30</v>
      </c>
      <c r="G63" s="22">
        <v>13.75</v>
      </c>
      <c r="H63" s="26">
        <f t="shared" si="2"/>
        <v>558204.42013069848</v>
      </c>
      <c r="I63" s="26">
        <f t="shared" si="0"/>
        <v>49950837.958968267</v>
      </c>
      <c r="J63" s="26">
        <f t="shared" si="3"/>
        <v>81193.370200828882</v>
      </c>
    </row>
    <row r="64" spans="1:10" x14ac:dyDescent="0.25">
      <c r="A64" s="3">
        <v>43220</v>
      </c>
      <c r="B64" s="3"/>
      <c r="C64" s="4"/>
      <c r="D64" s="4"/>
      <c r="E64" s="4">
        <f t="shared" si="4"/>
        <v>49950837.958968267</v>
      </c>
      <c r="F64" s="24">
        <f t="shared" si="1"/>
        <v>31</v>
      </c>
      <c r="G64" s="22">
        <v>13.75</v>
      </c>
      <c r="H64" s="26">
        <f t="shared" si="2"/>
        <v>583329.99123315676</v>
      </c>
      <c r="I64" s="26">
        <f t="shared" si="0"/>
        <v>50534167.950201422</v>
      </c>
      <c r="J64" s="26">
        <f t="shared" si="3"/>
        <v>84847.998724822814</v>
      </c>
    </row>
    <row r="65" spans="1:10" x14ac:dyDescent="0.25">
      <c r="A65" s="3">
        <v>43251</v>
      </c>
      <c r="B65" s="3"/>
      <c r="C65" s="4"/>
      <c r="D65" s="4"/>
      <c r="E65" s="4">
        <f t="shared" si="4"/>
        <v>50534167.950201422</v>
      </c>
      <c r="F65" s="24">
        <f t="shared" si="1"/>
        <v>30</v>
      </c>
      <c r="G65" s="22">
        <v>13.75</v>
      </c>
      <c r="H65" s="26">
        <f t="shared" si="2"/>
        <v>571105.32272487914</v>
      </c>
      <c r="I65" s="26">
        <f t="shared" si="0"/>
        <v>51105273.272926301</v>
      </c>
      <c r="J65" s="26">
        <f t="shared" si="3"/>
        <v>83069.865123618787</v>
      </c>
    </row>
    <row r="66" spans="1:10" x14ac:dyDescent="0.25">
      <c r="A66" s="3">
        <v>43281</v>
      </c>
      <c r="B66" s="3"/>
      <c r="C66" s="4"/>
      <c r="D66" s="4"/>
      <c r="E66" s="4">
        <f t="shared" si="4"/>
        <v>51105273.272926301</v>
      </c>
      <c r="F66" s="24">
        <f t="shared" si="1"/>
        <v>31</v>
      </c>
      <c r="G66" s="22">
        <v>13.75</v>
      </c>
      <c r="H66" s="26">
        <f t="shared" si="2"/>
        <v>596811.58171465306</v>
      </c>
      <c r="I66" s="26">
        <f t="shared" si="0"/>
        <v>51702084.854640953</v>
      </c>
      <c r="J66" s="26">
        <f t="shared" si="3"/>
        <v>86808.957340313165</v>
      </c>
    </row>
    <row r="67" spans="1:10" x14ac:dyDescent="0.25">
      <c r="A67" s="3">
        <v>43312</v>
      </c>
      <c r="B67" s="3"/>
      <c r="C67" s="4"/>
      <c r="D67" s="4"/>
      <c r="E67" s="4">
        <f t="shared" si="4"/>
        <v>51702084.854640953</v>
      </c>
      <c r="F67" s="24">
        <f t="shared" si="1"/>
        <v>31</v>
      </c>
      <c r="G67" s="22">
        <v>13.75</v>
      </c>
      <c r="H67" s="26">
        <f t="shared" si="2"/>
        <v>603781.19641892344</v>
      </c>
      <c r="I67" s="26">
        <f t="shared" si="0"/>
        <v>52305866.051059879</v>
      </c>
      <c r="J67" s="26">
        <f t="shared" si="3"/>
        <v>87822.719479116146</v>
      </c>
    </row>
    <row r="68" spans="1:10" x14ac:dyDescent="0.25">
      <c r="A68" s="3">
        <v>43343</v>
      </c>
      <c r="B68" s="3"/>
      <c r="C68" s="4"/>
      <c r="D68" s="4"/>
      <c r="E68" s="4">
        <f t="shared" si="4"/>
        <v>52305866.051059879</v>
      </c>
      <c r="F68" s="24">
        <f t="shared" si="1"/>
        <v>30</v>
      </c>
      <c r="G68" s="22">
        <v>13.75</v>
      </c>
      <c r="H68" s="26">
        <f t="shared" si="2"/>
        <v>591127.9382482795</v>
      </c>
      <c r="I68" s="26">
        <f t="shared" si="0"/>
        <v>52896993.989308156</v>
      </c>
      <c r="J68" s="26">
        <f t="shared" si="3"/>
        <v>85982.24556338611</v>
      </c>
    </row>
    <row r="69" spans="1:10" x14ac:dyDescent="0.25">
      <c r="A69" s="3">
        <v>43373</v>
      </c>
      <c r="B69" s="3"/>
      <c r="C69" s="4"/>
      <c r="D69" s="4"/>
      <c r="E69" s="4">
        <f t="shared" si="4"/>
        <v>52896993.989308156</v>
      </c>
      <c r="F69" s="24">
        <f t="shared" si="1"/>
        <v>31</v>
      </c>
      <c r="G69" s="22">
        <v>13.75</v>
      </c>
      <c r="H69" s="26">
        <f t="shared" si="2"/>
        <v>617735.44350527669</v>
      </c>
      <c r="I69" s="26">
        <f t="shared" si="0"/>
        <v>53514729.432813436</v>
      </c>
      <c r="J69" s="26">
        <f t="shared" si="3"/>
        <v>89852.428146222068</v>
      </c>
    </row>
    <row r="70" spans="1:10" x14ac:dyDescent="0.25">
      <c r="A70" s="3">
        <v>43404</v>
      </c>
      <c r="B70" s="3"/>
      <c r="C70" s="4"/>
      <c r="D70" s="4"/>
      <c r="E70" s="4">
        <f t="shared" si="4"/>
        <v>53514729.432813436</v>
      </c>
      <c r="F70" s="24">
        <f t="shared" si="1"/>
        <v>30</v>
      </c>
      <c r="G70" s="22">
        <v>13.75</v>
      </c>
      <c r="H70" s="26">
        <f t="shared" si="2"/>
        <v>604789.75043932989</v>
      </c>
      <c r="I70" s="26">
        <f t="shared" ref="I70:I133" si="5">+E70+H70</f>
        <v>54119519.183252767</v>
      </c>
      <c r="J70" s="26">
        <f t="shared" si="3"/>
        <v>87969.418245720721</v>
      </c>
    </row>
    <row r="71" spans="1:10" x14ac:dyDescent="0.25">
      <c r="A71" s="3">
        <v>43434</v>
      </c>
      <c r="B71" s="3"/>
      <c r="C71" s="4"/>
      <c r="D71" s="4"/>
      <c r="E71" s="4">
        <f t="shared" si="4"/>
        <v>54119519.183252767</v>
      </c>
      <c r="F71" s="24">
        <f t="shared" ref="F71:F132" si="6">A72-A71</f>
        <v>31</v>
      </c>
      <c r="G71" s="22">
        <v>13.75</v>
      </c>
      <c r="H71" s="26">
        <f t="shared" ref="H71:H133" si="7">+E71*F71*G71/36500</f>
        <v>632012.19320168474</v>
      </c>
      <c r="I71" s="26">
        <f t="shared" si="5"/>
        <v>54751531.37645445</v>
      </c>
      <c r="J71" s="26">
        <f t="shared" ref="J71:J133" si="8">E71*0.02*F71/365</f>
        <v>91929.046283881413</v>
      </c>
    </row>
    <row r="72" spans="1:10" x14ac:dyDescent="0.25">
      <c r="A72" s="3">
        <v>43465</v>
      </c>
      <c r="B72" s="3"/>
      <c r="C72" s="4"/>
      <c r="D72" s="4"/>
      <c r="E72" s="4">
        <f t="shared" ref="E72:E133" si="9">I71+C72-D72</f>
        <v>54751531.37645445</v>
      </c>
      <c r="F72" s="24">
        <f t="shared" si="6"/>
        <v>31</v>
      </c>
      <c r="G72" s="22">
        <v>13.75</v>
      </c>
      <c r="H72" s="26">
        <f t="shared" si="7"/>
        <v>639392.8835401017</v>
      </c>
      <c r="I72" s="26">
        <f t="shared" si="5"/>
        <v>55390924.259994552</v>
      </c>
      <c r="J72" s="26">
        <f t="shared" si="8"/>
        <v>93002.601242196601</v>
      </c>
    </row>
    <row r="73" spans="1:10" x14ac:dyDescent="0.25">
      <c r="A73" s="3">
        <v>43496</v>
      </c>
      <c r="B73" s="3"/>
      <c r="C73" s="4"/>
      <c r="D73" s="4"/>
      <c r="E73" s="4">
        <f t="shared" si="9"/>
        <v>55390924.259994552</v>
      </c>
      <c r="F73" s="24">
        <f t="shared" si="6"/>
        <v>28</v>
      </c>
      <c r="G73" s="22">
        <v>13.75</v>
      </c>
      <c r="H73" s="26">
        <f t="shared" si="7"/>
        <v>584260.43397528492</v>
      </c>
      <c r="I73" s="26">
        <f t="shared" si="5"/>
        <v>55975184.693969838</v>
      </c>
      <c r="J73" s="26">
        <f t="shared" si="8"/>
        <v>84983.335850950549</v>
      </c>
    </row>
    <row r="74" spans="1:10" x14ac:dyDescent="0.25">
      <c r="A74" s="3">
        <v>43524</v>
      </c>
      <c r="B74" s="3"/>
      <c r="C74" s="4"/>
      <c r="D74" s="4"/>
      <c r="E74" s="4">
        <f t="shared" si="9"/>
        <v>55975184.693969838</v>
      </c>
      <c r="F74" s="24">
        <f t="shared" si="6"/>
        <v>31</v>
      </c>
      <c r="G74" s="22">
        <v>13.75</v>
      </c>
      <c r="H74" s="26">
        <f t="shared" si="7"/>
        <v>653682.80755629169</v>
      </c>
      <c r="I74" s="26">
        <f t="shared" si="5"/>
        <v>56628867.501526132</v>
      </c>
      <c r="J74" s="26">
        <f t="shared" si="8"/>
        <v>95081.135644551527</v>
      </c>
    </row>
    <row r="75" spans="1:10" x14ac:dyDescent="0.25">
      <c r="A75" s="3">
        <v>43555</v>
      </c>
      <c r="B75" s="3"/>
      <c r="C75" s="4"/>
      <c r="D75" s="4"/>
      <c r="E75" s="4">
        <f t="shared" si="9"/>
        <v>56628867.501526132</v>
      </c>
      <c r="F75" s="24">
        <f t="shared" si="6"/>
        <v>30</v>
      </c>
      <c r="G75" s="22">
        <v>13.75</v>
      </c>
      <c r="H75" s="26">
        <f t="shared" si="7"/>
        <v>639983.77655834332</v>
      </c>
      <c r="I75" s="26">
        <f t="shared" si="5"/>
        <v>57268851.278084472</v>
      </c>
      <c r="J75" s="26">
        <f t="shared" si="8"/>
        <v>93088.549317577199</v>
      </c>
    </row>
    <row r="76" spans="1:10" x14ac:dyDescent="0.25">
      <c r="A76" s="3">
        <v>43585</v>
      </c>
      <c r="B76" s="3"/>
      <c r="C76" s="4"/>
      <c r="D76" s="4"/>
      <c r="E76" s="4">
        <f t="shared" si="9"/>
        <v>57268851.278084472</v>
      </c>
      <c r="F76" s="24">
        <f t="shared" si="6"/>
        <v>31</v>
      </c>
      <c r="G76" s="22">
        <v>13.75</v>
      </c>
      <c r="H76" s="26">
        <f t="shared" si="7"/>
        <v>668790.35225434264</v>
      </c>
      <c r="I76" s="26">
        <f t="shared" si="5"/>
        <v>57937641.630338818</v>
      </c>
      <c r="J76" s="26">
        <f t="shared" si="8"/>
        <v>97278.596691540748</v>
      </c>
    </row>
    <row r="77" spans="1:10" x14ac:dyDescent="0.25">
      <c r="A77" s="3">
        <v>43616</v>
      </c>
      <c r="B77" s="3"/>
      <c r="C77" s="4"/>
      <c r="D77" s="4"/>
      <c r="E77" s="4">
        <f t="shared" si="9"/>
        <v>57937641.630338818</v>
      </c>
      <c r="F77" s="24">
        <f t="shared" si="6"/>
        <v>30</v>
      </c>
      <c r="G77" s="22">
        <v>13.75</v>
      </c>
      <c r="H77" s="26">
        <f t="shared" si="7"/>
        <v>654774.71705519897</v>
      </c>
      <c r="I77" s="26">
        <f t="shared" si="5"/>
        <v>58592416.347394019</v>
      </c>
      <c r="J77" s="26">
        <f t="shared" si="8"/>
        <v>95239.958844392575</v>
      </c>
    </row>
    <row r="78" spans="1:10" x14ac:dyDescent="0.25">
      <c r="A78" s="3">
        <v>43646</v>
      </c>
      <c r="B78" s="3"/>
      <c r="C78" s="4"/>
      <c r="D78" s="4"/>
      <c r="E78" s="4">
        <f t="shared" si="9"/>
        <v>58592416.347394019</v>
      </c>
      <c r="F78" s="24">
        <f t="shared" si="6"/>
        <v>31</v>
      </c>
      <c r="G78" s="22">
        <v>13.75</v>
      </c>
      <c r="H78" s="26">
        <f t="shared" si="7"/>
        <v>684247.05391990964</v>
      </c>
      <c r="I78" s="26">
        <f t="shared" si="5"/>
        <v>59276663.401313931</v>
      </c>
      <c r="J78" s="26">
        <f t="shared" si="8"/>
        <v>99526.844206532303</v>
      </c>
    </row>
    <row r="79" spans="1:10" x14ac:dyDescent="0.25">
      <c r="A79" s="3">
        <v>43677</v>
      </c>
      <c r="B79" s="3"/>
      <c r="C79" s="4"/>
      <c r="D79" s="4"/>
      <c r="E79" s="4">
        <f t="shared" si="9"/>
        <v>59276663.401313931</v>
      </c>
      <c r="F79" s="24">
        <f t="shared" si="6"/>
        <v>31</v>
      </c>
      <c r="G79" s="22">
        <v>13.75</v>
      </c>
      <c r="H79" s="26">
        <f t="shared" si="7"/>
        <v>692237.74725507025</v>
      </c>
      <c r="I79" s="26">
        <f t="shared" si="5"/>
        <v>59968901.148569003</v>
      </c>
      <c r="J79" s="26">
        <f t="shared" si="8"/>
        <v>100689.12687346476</v>
      </c>
    </row>
    <row r="80" spans="1:10" x14ac:dyDescent="0.25">
      <c r="A80" s="3">
        <v>43708</v>
      </c>
      <c r="B80" s="3"/>
      <c r="C80" s="4"/>
      <c r="D80" s="4"/>
      <c r="E80" s="4">
        <f t="shared" si="9"/>
        <v>59968901.148569003</v>
      </c>
      <c r="F80" s="24">
        <f t="shared" si="6"/>
        <v>30</v>
      </c>
      <c r="G80" s="22">
        <v>13.75</v>
      </c>
      <c r="H80" s="26">
        <f t="shared" si="7"/>
        <v>677730.73215848533</v>
      </c>
      <c r="I80" s="26">
        <f t="shared" si="5"/>
        <v>60646631.880727485</v>
      </c>
      <c r="J80" s="26">
        <f t="shared" si="8"/>
        <v>98579.015586688765</v>
      </c>
    </row>
    <row r="81" spans="1:10" x14ac:dyDescent="0.25">
      <c r="A81" s="3">
        <v>43738</v>
      </c>
      <c r="B81" s="3"/>
      <c r="C81" s="4"/>
      <c r="D81" s="4"/>
      <c r="E81" s="4">
        <f t="shared" si="9"/>
        <v>60646631.880727485</v>
      </c>
      <c r="F81" s="24">
        <f t="shared" si="6"/>
        <v>31</v>
      </c>
      <c r="G81" s="22">
        <v>13.75</v>
      </c>
      <c r="H81" s="26">
        <f t="shared" si="7"/>
        <v>708236.35175781068</v>
      </c>
      <c r="I81" s="26">
        <f t="shared" si="5"/>
        <v>61354868.232485294</v>
      </c>
      <c r="J81" s="26">
        <f t="shared" si="8"/>
        <v>103016.19661931794</v>
      </c>
    </row>
    <row r="82" spans="1:10" x14ac:dyDescent="0.25">
      <c r="A82" s="3">
        <v>43769</v>
      </c>
      <c r="B82" s="3"/>
      <c r="C82" s="4"/>
      <c r="D82" s="4"/>
      <c r="E82" s="4">
        <f t="shared" si="9"/>
        <v>61354868.232485294</v>
      </c>
      <c r="F82" s="24">
        <f t="shared" si="6"/>
        <v>30</v>
      </c>
      <c r="G82" s="22">
        <v>13.75</v>
      </c>
      <c r="H82" s="26">
        <f t="shared" si="7"/>
        <v>693394.05879178585</v>
      </c>
      <c r="I82" s="26">
        <f t="shared" si="5"/>
        <v>62048262.291277081</v>
      </c>
      <c r="J82" s="26">
        <f t="shared" si="8"/>
        <v>100857.31764244157</v>
      </c>
    </row>
    <row r="83" spans="1:10" x14ac:dyDescent="0.25">
      <c r="A83" s="3">
        <v>43799</v>
      </c>
      <c r="B83" s="3"/>
      <c r="C83" s="4"/>
      <c r="D83" s="4"/>
      <c r="E83" s="4">
        <f t="shared" si="9"/>
        <v>62048262.291277081</v>
      </c>
      <c r="F83" s="24">
        <f t="shared" si="6"/>
        <v>31</v>
      </c>
      <c r="G83" s="22">
        <v>13.75</v>
      </c>
      <c r="H83" s="26">
        <f t="shared" si="7"/>
        <v>724604.70689470833</v>
      </c>
      <c r="I83" s="26">
        <f t="shared" si="5"/>
        <v>62772866.998171791</v>
      </c>
      <c r="J83" s="26">
        <f t="shared" si="8"/>
        <v>105397.04827559394</v>
      </c>
    </row>
    <row r="84" spans="1:10" x14ac:dyDescent="0.25">
      <c r="A84" s="3">
        <v>43830</v>
      </c>
      <c r="B84" s="3"/>
      <c r="C84" s="4"/>
      <c r="D84" s="4"/>
      <c r="E84" s="4">
        <f t="shared" si="9"/>
        <v>62772866.998171791</v>
      </c>
      <c r="F84" s="24">
        <f t="shared" si="6"/>
        <v>31</v>
      </c>
      <c r="G84" s="22">
        <v>13.75</v>
      </c>
      <c r="H84" s="26">
        <f t="shared" si="7"/>
        <v>733066.70021837601</v>
      </c>
      <c r="I84" s="26">
        <f t="shared" si="5"/>
        <v>63505933.698390171</v>
      </c>
      <c r="J84" s="26">
        <f t="shared" si="8"/>
        <v>106627.88366812743</v>
      </c>
    </row>
    <row r="85" spans="1:10" x14ac:dyDescent="0.25">
      <c r="A85" s="3">
        <v>43861</v>
      </c>
      <c r="B85" s="3"/>
      <c r="C85" s="4"/>
      <c r="D85" s="4"/>
      <c r="E85" s="4">
        <f t="shared" si="9"/>
        <v>63505933.698390171</v>
      </c>
      <c r="F85" s="24">
        <f t="shared" si="6"/>
        <v>29</v>
      </c>
      <c r="G85" s="22">
        <v>13.75</v>
      </c>
      <c r="H85" s="26">
        <f t="shared" si="7"/>
        <v>693780.57704748167</v>
      </c>
      <c r="I85" s="26">
        <f t="shared" si="5"/>
        <v>64199714.275437653</v>
      </c>
      <c r="J85" s="26">
        <f t="shared" si="8"/>
        <v>100913.53847963369</v>
      </c>
    </row>
    <row r="86" spans="1:10" x14ac:dyDescent="0.25">
      <c r="A86" s="3">
        <v>43890</v>
      </c>
      <c r="B86" s="3"/>
      <c r="C86" s="4"/>
      <c r="D86" s="4"/>
      <c r="E86" s="4">
        <f t="shared" si="9"/>
        <v>64199714.275437653</v>
      </c>
      <c r="F86" s="24">
        <f t="shared" si="6"/>
        <v>31</v>
      </c>
      <c r="G86" s="22">
        <v>13.75</v>
      </c>
      <c r="H86" s="26">
        <f t="shared" si="7"/>
        <v>749729.53999740549</v>
      </c>
      <c r="I86" s="26">
        <f t="shared" si="5"/>
        <v>64949443.815435059</v>
      </c>
      <c r="J86" s="26">
        <f t="shared" si="8"/>
        <v>109051.56945416807</v>
      </c>
    </row>
    <row r="87" spans="1:10" x14ac:dyDescent="0.25">
      <c r="A87" s="3">
        <v>43921</v>
      </c>
      <c r="B87" s="3"/>
      <c r="C87" s="4"/>
      <c r="D87" s="4"/>
      <c r="E87" s="4">
        <f t="shared" si="9"/>
        <v>64949443.815435059</v>
      </c>
      <c r="F87" s="24">
        <f t="shared" si="6"/>
        <v>30</v>
      </c>
      <c r="G87" s="22">
        <v>13.75</v>
      </c>
      <c r="H87" s="26">
        <f t="shared" si="7"/>
        <v>734017.6869552593</v>
      </c>
      <c r="I87" s="26">
        <f t="shared" si="5"/>
        <v>65683461.502390318</v>
      </c>
      <c r="J87" s="26">
        <f t="shared" si="8"/>
        <v>106766.20901167407</v>
      </c>
    </row>
    <row r="88" spans="1:10" x14ac:dyDescent="0.25">
      <c r="A88" s="3">
        <v>43951</v>
      </c>
      <c r="B88" s="3"/>
      <c r="C88" s="4"/>
      <c r="D88" s="4"/>
      <c r="E88" s="4">
        <f t="shared" si="9"/>
        <v>65683461.502390318</v>
      </c>
      <c r="F88" s="24">
        <f t="shared" si="6"/>
        <v>31</v>
      </c>
      <c r="G88" s="22">
        <v>13.75</v>
      </c>
      <c r="H88" s="26">
        <f t="shared" si="7"/>
        <v>767056.86206558556</v>
      </c>
      <c r="I88" s="26">
        <f t="shared" si="5"/>
        <v>66450518.364455901</v>
      </c>
      <c r="J88" s="26">
        <f t="shared" si="8"/>
        <v>111571.90720953971</v>
      </c>
    </row>
    <row r="89" spans="1:10" x14ac:dyDescent="0.25">
      <c r="A89" s="3">
        <v>43982</v>
      </c>
      <c r="B89" s="3"/>
      <c r="C89" s="4"/>
      <c r="D89" s="4"/>
      <c r="E89" s="4">
        <f t="shared" si="9"/>
        <v>66450518.364455901</v>
      </c>
      <c r="F89" s="24">
        <f t="shared" si="6"/>
        <v>30</v>
      </c>
      <c r="G89" s="22">
        <v>13.75</v>
      </c>
      <c r="H89" s="26">
        <f t="shared" si="7"/>
        <v>750981.88562570023</v>
      </c>
      <c r="I89" s="26">
        <f t="shared" si="5"/>
        <v>67201500.250081599</v>
      </c>
      <c r="J89" s="26">
        <f t="shared" si="8"/>
        <v>109233.72881828366</v>
      </c>
    </row>
    <row r="90" spans="1:10" x14ac:dyDescent="0.25">
      <c r="A90" s="3">
        <v>44012</v>
      </c>
      <c r="B90" s="3"/>
      <c r="C90" s="4"/>
      <c r="D90" s="4"/>
      <c r="E90" s="4">
        <f t="shared" si="9"/>
        <v>67201500.250081599</v>
      </c>
      <c r="F90" s="24">
        <f t="shared" si="6"/>
        <v>31</v>
      </c>
      <c r="G90" s="22">
        <v>13.75</v>
      </c>
      <c r="H90" s="26">
        <f t="shared" si="7"/>
        <v>784784.64333143237</v>
      </c>
      <c r="I90" s="26">
        <f t="shared" si="5"/>
        <v>67986284.893413037</v>
      </c>
      <c r="J90" s="26">
        <f t="shared" si="8"/>
        <v>114150.49357548107</v>
      </c>
    </row>
    <row r="91" spans="1:10" x14ac:dyDescent="0.25">
      <c r="A91" s="3">
        <v>44043</v>
      </c>
      <c r="B91" s="3"/>
      <c r="C91" s="4"/>
      <c r="D91" s="4"/>
      <c r="E91" s="4">
        <f t="shared" si="9"/>
        <v>67986284.893413037</v>
      </c>
      <c r="F91" s="24">
        <f t="shared" si="6"/>
        <v>31</v>
      </c>
      <c r="G91" s="22">
        <v>13.75</v>
      </c>
      <c r="H91" s="26">
        <f t="shared" si="7"/>
        <v>793949.42289910431</v>
      </c>
      <c r="I91" s="26">
        <f t="shared" si="5"/>
        <v>68780234.316312134</v>
      </c>
      <c r="J91" s="26">
        <f t="shared" si="8"/>
        <v>115483.55242168791</v>
      </c>
    </row>
    <row r="92" spans="1:10" x14ac:dyDescent="0.25">
      <c r="A92" s="3">
        <v>44074</v>
      </c>
      <c r="B92" s="3"/>
      <c r="C92" s="4"/>
      <c r="D92" s="4"/>
      <c r="E92" s="4">
        <f t="shared" si="9"/>
        <v>68780234.316312134</v>
      </c>
      <c r="F92" s="24">
        <f t="shared" si="6"/>
        <v>30</v>
      </c>
      <c r="G92" s="22">
        <v>13.75</v>
      </c>
      <c r="H92" s="26">
        <f t="shared" si="7"/>
        <v>777310.86727339053</v>
      </c>
      <c r="I92" s="26">
        <f t="shared" si="5"/>
        <v>69557545.183585525</v>
      </c>
      <c r="J92" s="26">
        <f t="shared" si="8"/>
        <v>113063.39887612953</v>
      </c>
    </row>
    <row r="93" spans="1:10" x14ac:dyDescent="0.25">
      <c r="A93" s="3">
        <v>44104</v>
      </c>
      <c r="B93" s="3"/>
      <c r="C93" s="4"/>
      <c r="D93" s="4"/>
      <c r="E93" s="4">
        <f t="shared" si="9"/>
        <v>69557545.183585525</v>
      </c>
      <c r="F93" s="24">
        <f t="shared" si="6"/>
        <v>31</v>
      </c>
      <c r="G93" s="22">
        <v>13.75</v>
      </c>
      <c r="H93" s="26">
        <f t="shared" si="7"/>
        <v>812298.72971241991</v>
      </c>
      <c r="I93" s="26">
        <f t="shared" si="5"/>
        <v>70369843.913297951</v>
      </c>
      <c r="J93" s="26">
        <f t="shared" si="8"/>
        <v>118152.54250362473</v>
      </c>
    </row>
    <row r="94" spans="1:10" x14ac:dyDescent="0.25">
      <c r="A94" s="3">
        <v>44135</v>
      </c>
      <c r="B94" s="3"/>
      <c r="C94" s="4"/>
      <c r="D94" s="4"/>
      <c r="E94" s="4">
        <f t="shared" si="9"/>
        <v>70369843.913297951</v>
      </c>
      <c r="F94" s="24">
        <f t="shared" si="6"/>
        <v>30</v>
      </c>
      <c r="G94" s="22">
        <v>13.75</v>
      </c>
      <c r="H94" s="26">
        <f t="shared" si="7"/>
        <v>795275.63326672348</v>
      </c>
      <c r="I94" s="26">
        <f t="shared" si="5"/>
        <v>71165119.546564668</v>
      </c>
      <c r="J94" s="26">
        <f t="shared" si="8"/>
        <v>115676.45574788704</v>
      </c>
    </row>
    <row r="95" spans="1:10" x14ac:dyDescent="0.25">
      <c r="A95" s="3">
        <v>44165</v>
      </c>
      <c r="B95" s="3"/>
      <c r="C95" s="4"/>
      <c r="D95" s="4"/>
      <c r="E95" s="4">
        <f t="shared" si="9"/>
        <v>71165119.546564668</v>
      </c>
      <c r="F95" s="24">
        <f t="shared" si="6"/>
        <v>31</v>
      </c>
      <c r="G95" s="22">
        <v>13.75</v>
      </c>
      <c r="H95" s="26">
        <f t="shared" si="7"/>
        <v>831072.11525269016</v>
      </c>
      <c r="I95" s="26">
        <f t="shared" si="5"/>
        <v>71996191.661817357</v>
      </c>
      <c r="J95" s="26">
        <f t="shared" si="8"/>
        <v>120883.21676402766</v>
      </c>
    </row>
    <row r="96" spans="1:10" x14ac:dyDescent="0.25">
      <c r="A96" s="3">
        <v>44196</v>
      </c>
      <c r="B96" s="3"/>
      <c r="C96" s="4"/>
      <c r="D96" s="4"/>
      <c r="E96" s="4">
        <f t="shared" si="9"/>
        <v>71996191.661817357</v>
      </c>
      <c r="F96" s="24">
        <f t="shared" si="6"/>
        <v>31</v>
      </c>
      <c r="G96" s="22">
        <v>13.75</v>
      </c>
      <c r="H96" s="26">
        <f t="shared" si="7"/>
        <v>840777.44372190814</v>
      </c>
      <c r="I96" s="26">
        <f t="shared" si="5"/>
        <v>72836969.105539262</v>
      </c>
      <c r="J96" s="26">
        <f t="shared" si="8"/>
        <v>122294.90090500483</v>
      </c>
    </row>
    <row r="97" spans="1:10" x14ac:dyDescent="0.25">
      <c r="A97" s="3">
        <v>44227</v>
      </c>
      <c r="B97" s="3"/>
      <c r="C97" s="4"/>
      <c r="D97" s="4"/>
      <c r="E97" s="4">
        <f t="shared" si="9"/>
        <v>72836969.105539262</v>
      </c>
      <c r="F97" s="24">
        <f t="shared" si="6"/>
        <v>28</v>
      </c>
      <c r="G97" s="22">
        <v>13.75</v>
      </c>
      <c r="H97" s="26">
        <f t="shared" si="7"/>
        <v>768280.35905842774</v>
      </c>
      <c r="I97" s="26">
        <f t="shared" si="5"/>
        <v>73605249.464597687</v>
      </c>
      <c r="J97" s="26">
        <f t="shared" si="8"/>
        <v>111749.87040849859</v>
      </c>
    </row>
    <row r="98" spans="1:10" x14ac:dyDescent="0.25">
      <c r="A98" s="3">
        <v>44255</v>
      </c>
      <c r="B98" s="3"/>
      <c r="C98" s="4"/>
      <c r="D98" s="4"/>
      <c r="E98" s="4">
        <f t="shared" si="9"/>
        <v>73605249.464597687</v>
      </c>
      <c r="F98" s="24">
        <f t="shared" si="6"/>
        <v>31</v>
      </c>
      <c r="G98" s="22">
        <v>13.75</v>
      </c>
      <c r="H98" s="26">
        <f t="shared" si="7"/>
        <v>859568.15299410315</v>
      </c>
      <c r="I98" s="26">
        <f t="shared" si="5"/>
        <v>74464817.617591783</v>
      </c>
      <c r="J98" s="26">
        <f t="shared" si="8"/>
        <v>125028.09498096048</v>
      </c>
    </row>
    <row r="99" spans="1:10" x14ac:dyDescent="0.25">
      <c r="A99" s="3">
        <v>44286</v>
      </c>
      <c r="B99" s="3"/>
      <c r="C99" s="4"/>
      <c r="D99" s="4"/>
      <c r="E99" s="4">
        <f t="shared" si="9"/>
        <v>74464817.617591783</v>
      </c>
      <c r="F99" s="24">
        <f t="shared" si="6"/>
        <v>30</v>
      </c>
      <c r="G99" s="22">
        <v>13.75</v>
      </c>
      <c r="H99" s="26">
        <f t="shared" si="7"/>
        <v>841554.4456782632</v>
      </c>
      <c r="I99" s="26">
        <f t="shared" si="5"/>
        <v>75306372.063270047</v>
      </c>
      <c r="J99" s="26">
        <f t="shared" si="8"/>
        <v>122407.91937138374</v>
      </c>
    </row>
    <row r="100" spans="1:10" x14ac:dyDescent="0.25">
      <c r="A100" s="3">
        <v>44316</v>
      </c>
      <c r="B100" s="3"/>
      <c r="C100" s="4"/>
      <c r="D100" s="4"/>
      <c r="E100" s="4">
        <f t="shared" si="9"/>
        <v>75306372.063270047</v>
      </c>
      <c r="F100" s="24">
        <f t="shared" si="6"/>
        <v>31</v>
      </c>
      <c r="G100" s="22">
        <v>13.75</v>
      </c>
      <c r="H100" s="26">
        <f t="shared" si="7"/>
        <v>879434.00251969474</v>
      </c>
      <c r="I100" s="26">
        <f t="shared" si="5"/>
        <v>76185806.065789744</v>
      </c>
      <c r="J100" s="26">
        <f t="shared" si="8"/>
        <v>127917.67309377377</v>
      </c>
    </row>
    <row r="101" spans="1:10" x14ac:dyDescent="0.25">
      <c r="A101" s="3">
        <v>44347</v>
      </c>
      <c r="B101" s="3"/>
      <c r="C101" s="4"/>
      <c r="D101" s="4"/>
      <c r="E101" s="4">
        <f t="shared" si="9"/>
        <v>76185806.065789744</v>
      </c>
      <c r="F101" s="24">
        <f t="shared" si="6"/>
        <v>30</v>
      </c>
      <c r="G101" s="22">
        <v>13.75</v>
      </c>
      <c r="H101" s="26">
        <f t="shared" si="7"/>
        <v>861003.97266132245</v>
      </c>
      <c r="I101" s="26">
        <f t="shared" si="5"/>
        <v>77046810.038451061</v>
      </c>
      <c r="J101" s="26">
        <f t="shared" si="8"/>
        <v>125236.94147801054</v>
      </c>
    </row>
    <row r="102" spans="1:10" x14ac:dyDescent="0.25">
      <c r="A102" s="3">
        <v>44377</v>
      </c>
      <c r="B102" s="3"/>
      <c r="C102" s="4"/>
      <c r="D102" s="4"/>
      <c r="E102" s="4">
        <f t="shared" si="9"/>
        <v>77046810.038451061</v>
      </c>
      <c r="F102" s="24">
        <f t="shared" si="6"/>
        <v>31</v>
      </c>
      <c r="G102" s="22">
        <v>13.75</v>
      </c>
      <c r="H102" s="26">
        <f t="shared" si="7"/>
        <v>899758.98024355515</v>
      </c>
      <c r="I102" s="26">
        <f t="shared" si="5"/>
        <v>77946569.018694609</v>
      </c>
      <c r="J102" s="26">
        <f t="shared" si="8"/>
        <v>130874.03348997165</v>
      </c>
    </row>
    <row r="103" spans="1:10" x14ac:dyDescent="0.25">
      <c r="A103" s="3">
        <v>44408</v>
      </c>
      <c r="B103" s="3"/>
      <c r="C103" s="4"/>
      <c r="D103" s="4"/>
      <c r="E103" s="4">
        <f t="shared" si="9"/>
        <v>77946569.018694609</v>
      </c>
      <c r="F103" s="24">
        <f t="shared" si="6"/>
        <v>31</v>
      </c>
      <c r="G103" s="22">
        <v>13.75</v>
      </c>
      <c r="H103" s="26">
        <f t="shared" si="7"/>
        <v>910266.43956763227</v>
      </c>
      <c r="I103" s="26">
        <f t="shared" si="5"/>
        <v>78856835.458262235</v>
      </c>
      <c r="J103" s="26">
        <f t="shared" si="8"/>
        <v>132402.3912098374</v>
      </c>
    </row>
    <row r="104" spans="1:10" x14ac:dyDescent="0.25">
      <c r="A104" s="3">
        <v>44439</v>
      </c>
      <c r="B104" s="3"/>
      <c r="C104" s="4"/>
      <c r="D104" s="4"/>
      <c r="E104" s="4">
        <f t="shared" si="9"/>
        <v>78856835.458262235</v>
      </c>
      <c r="F104" s="24">
        <f t="shared" si="6"/>
        <v>30</v>
      </c>
      <c r="G104" s="22">
        <v>13.75</v>
      </c>
      <c r="H104" s="26">
        <f t="shared" si="7"/>
        <v>891190.26374063489</v>
      </c>
      <c r="I104" s="26">
        <f t="shared" si="5"/>
        <v>79748025.722002864</v>
      </c>
      <c r="J104" s="26">
        <f t="shared" si="8"/>
        <v>129627.67472591053</v>
      </c>
    </row>
    <row r="105" spans="1:10" x14ac:dyDescent="0.25">
      <c r="A105" s="3">
        <v>44469</v>
      </c>
      <c r="B105" s="3"/>
      <c r="C105" s="4"/>
      <c r="D105" s="4"/>
      <c r="E105" s="4">
        <f t="shared" si="9"/>
        <v>79748025.722002864</v>
      </c>
      <c r="F105" s="24">
        <f t="shared" si="6"/>
        <v>31</v>
      </c>
      <c r="G105" s="22">
        <v>13.75</v>
      </c>
      <c r="H105" s="26">
        <f t="shared" si="7"/>
        <v>931303.99901380052</v>
      </c>
      <c r="I105" s="26">
        <f t="shared" si="5"/>
        <v>80679329.72101666</v>
      </c>
      <c r="J105" s="26">
        <f t="shared" si="8"/>
        <v>135462.3998565528</v>
      </c>
    </row>
    <row r="106" spans="1:10" x14ac:dyDescent="0.25">
      <c r="A106" s="3">
        <v>44500</v>
      </c>
      <c r="B106" s="3"/>
      <c r="C106" s="4"/>
      <c r="D106" s="4"/>
      <c r="E106" s="4">
        <f t="shared" si="9"/>
        <v>80679329.72101666</v>
      </c>
      <c r="F106" s="24">
        <f t="shared" si="6"/>
        <v>30</v>
      </c>
      <c r="G106" s="22">
        <v>13.75</v>
      </c>
      <c r="H106" s="26">
        <f t="shared" si="7"/>
        <v>911786.94547724305</v>
      </c>
      <c r="I106" s="26">
        <f t="shared" si="5"/>
        <v>81591116.666493908</v>
      </c>
      <c r="J106" s="26">
        <f t="shared" si="8"/>
        <v>132623.5557057808</v>
      </c>
    </row>
    <row r="107" spans="1:10" x14ac:dyDescent="0.25">
      <c r="A107" s="3">
        <v>44530</v>
      </c>
      <c r="B107" s="3"/>
      <c r="C107" s="4"/>
      <c r="D107" s="4"/>
      <c r="E107" s="4">
        <f t="shared" si="9"/>
        <v>81591116.666493908</v>
      </c>
      <c r="F107" s="24">
        <f t="shared" si="6"/>
        <v>31</v>
      </c>
      <c r="G107" s="22">
        <v>13.75</v>
      </c>
      <c r="H107" s="26">
        <f t="shared" si="7"/>
        <v>952827.76655049389</v>
      </c>
      <c r="I107" s="26">
        <f t="shared" si="5"/>
        <v>82543944.433044404</v>
      </c>
      <c r="J107" s="26">
        <f t="shared" si="8"/>
        <v>138593.12968007184</v>
      </c>
    </row>
    <row r="108" spans="1:10" x14ac:dyDescent="0.25">
      <c r="A108" s="3">
        <v>44561</v>
      </c>
      <c r="B108" s="3"/>
      <c r="C108" s="4"/>
      <c r="D108" s="4"/>
      <c r="E108" s="4">
        <f t="shared" si="9"/>
        <v>82543944.433044404</v>
      </c>
      <c r="F108" s="24">
        <f t="shared" si="6"/>
        <v>31</v>
      </c>
      <c r="G108" s="22">
        <v>13.75</v>
      </c>
      <c r="H108" s="26">
        <f t="shared" si="7"/>
        <v>963954.96752288146</v>
      </c>
      <c r="I108" s="26">
        <f t="shared" si="5"/>
        <v>83507899.400567278</v>
      </c>
      <c r="J108" s="26">
        <f t="shared" si="8"/>
        <v>140211.63163969188</v>
      </c>
    </row>
    <row r="109" spans="1:10" x14ac:dyDescent="0.25">
      <c r="A109" s="3">
        <v>44592</v>
      </c>
      <c r="B109" s="3"/>
      <c r="C109" s="4"/>
      <c r="D109" s="4"/>
      <c r="E109" s="4">
        <f t="shared" si="9"/>
        <v>83507899.400567278</v>
      </c>
      <c r="F109" s="24">
        <f t="shared" si="6"/>
        <v>28</v>
      </c>
      <c r="G109" s="22">
        <v>13.75</v>
      </c>
      <c r="H109" s="26">
        <f t="shared" si="7"/>
        <v>880836.74710187409</v>
      </c>
      <c r="I109" s="26">
        <f t="shared" si="5"/>
        <v>84388736.147669151</v>
      </c>
      <c r="J109" s="26">
        <f t="shared" si="8"/>
        <v>128121.70866936349</v>
      </c>
    </row>
    <row r="110" spans="1:10" x14ac:dyDescent="0.25">
      <c r="A110" s="3">
        <v>44620</v>
      </c>
      <c r="B110" s="3"/>
      <c r="C110" s="4"/>
      <c r="D110" s="4"/>
      <c r="E110" s="4">
        <f t="shared" si="9"/>
        <v>84388736.147669151</v>
      </c>
      <c r="F110" s="24">
        <f t="shared" si="6"/>
        <v>31</v>
      </c>
      <c r="G110" s="22">
        <v>13.75</v>
      </c>
      <c r="H110" s="26">
        <f t="shared" si="7"/>
        <v>985498.59679298545</v>
      </c>
      <c r="I110" s="26">
        <f t="shared" si="5"/>
        <v>85374234.744462132</v>
      </c>
      <c r="J110" s="26">
        <f t="shared" si="8"/>
        <v>143345.25044261609</v>
      </c>
    </row>
    <row r="111" spans="1:10" x14ac:dyDescent="0.25">
      <c r="A111" s="3">
        <v>44651</v>
      </c>
      <c r="B111" s="3"/>
      <c r="C111" s="4"/>
      <c r="D111" s="4"/>
      <c r="E111" s="4">
        <f t="shared" si="9"/>
        <v>85374234.744462132</v>
      </c>
      <c r="F111" s="24">
        <f t="shared" si="6"/>
        <v>30</v>
      </c>
      <c r="G111" s="22">
        <v>13.75</v>
      </c>
      <c r="H111" s="26">
        <f t="shared" si="7"/>
        <v>964845.80361892132</v>
      </c>
      <c r="I111" s="26">
        <f t="shared" si="5"/>
        <v>86339080.548081055</v>
      </c>
      <c r="J111" s="26">
        <f t="shared" si="8"/>
        <v>140341.20779911583</v>
      </c>
    </row>
    <row r="112" spans="1:10" x14ac:dyDescent="0.25">
      <c r="A112" s="3">
        <v>44681</v>
      </c>
      <c r="B112" s="3"/>
      <c r="C112" s="4"/>
      <c r="D112" s="4"/>
      <c r="E112" s="4">
        <f t="shared" si="9"/>
        <v>86339080.548081055</v>
      </c>
      <c r="F112" s="24">
        <f t="shared" si="6"/>
        <v>31</v>
      </c>
      <c r="G112" s="22">
        <v>13.75</v>
      </c>
      <c r="H112" s="26">
        <f t="shared" si="7"/>
        <v>1008274.8790032754</v>
      </c>
      <c r="I112" s="26">
        <f t="shared" si="5"/>
        <v>87347355.427084327</v>
      </c>
      <c r="J112" s="26">
        <f t="shared" si="8"/>
        <v>146658.16421865823</v>
      </c>
    </row>
    <row r="113" spans="1:10" x14ac:dyDescent="0.25">
      <c r="A113" s="3">
        <v>44712</v>
      </c>
      <c r="B113" s="3"/>
      <c r="C113" s="4"/>
      <c r="D113" s="4"/>
      <c r="E113" s="4">
        <f t="shared" si="9"/>
        <v>87347355.427084327</v>
      </c>
      <c r="F113" s="24">
        <f t="shared" si="6"/>
        <v>30</v>
      </c>
      <c r="G113" s="22">
        <v>13.75</v>
      </c>
      <c r="H113" s="26">
        <f t="shared" si="7"/>
        <v>987144.77023759671</v>
      </c>
      <c r="I113" s="26">
        <f t="shared" si="5"/>
        <v>88334500.197321922</v>
      </c>
      <c r="J113" s="26">
        <f t="shared" si="8"/>
        <v>143584.69385274136</v>
      </c>
    </row>
    <row r="114" spans="1:10" x14ac:dyDescent="0.25">
      <c r="A114" s="3">
        <v>44742</v>
      </c>
      <c r="B114" s="3"/>
      <c r="C114" s="4"/>
      <c r="D114" s="4"/>
      <c r="E114" s="4">
        <f t="shared" si="9"/>
        <v>88334500.197321922</v>
      </c>
      <c r="F114" s="24">
        <f t="shared" si="6"/>
        <v>31</v>
      </c>
      <c r="G114" s="22">
        <v>13.75</v>
      </c>
      <c r="H114" s="26">
        <f t="shared" si="7"/>
        <v>1031577.5536742046</v>
      </c>
      <c r="I114" s="26">
        <f t="shared" si="5"/>
        <v>89366077.750996128</v>
      </c>
      <c r="J114" s="26">
        <f t="shared" si="8"/>
        <v>150047.64417079341</v>
      </c>
    </row>
    <row r="115" spans="1:10" x14ac:dyDescent="0.25">
      <c r="A115" s="3">
        <v>44773</v>
      </c>
      <c r="B115" s="3"/>
      <c r="C115" s="4"/>
      <c r="D115" s="4"/>
      <c r="E115" s="4">
        <f t="shared" si="9"/>
        <v>89366077.750996128</v>
      </c>
      <c r="F115" s="24">
        <f t="shared" si="6"/>
        <v>31</v>
      </c>
      <c r="G115" s="22">
        <v>13.75</v>
      </c>
      <c r="H115" s="26">
        <f t="shared" si="7"/>
        <v>1043624.4011332082</v>
      </c>
      <c r="I115" s="26">
        <f t="shared" si="5"/>
        <v>90409702.152129337</v>
      </c>
      <c r="J115" s="26">
        <f t="shared" si="8"/>
        <v>151799.91289210302</v>
      </c>
    </row>
    <row r="116" spans="1:10" x14ac:dyDescent="0.25">
      <c r="A116" s="3">
        <v>44804</v>
      </c>
      <c r="B116" s="3"/>
      <c r="C116" s="4"/>
      <c r="D116" s="4"/>
      <c r="E116" s="4">
        <f t="shared" si="9"/>
        <v>90409702.152129337</v>
      </c>
      <c r="F116" s="24">
        <f t="shared" si="6"/>
        <v>30</v>
      </c>
      <c r="G116" s="22">
        <v>13.75</v>
      </c>
      <c r="H116" s="26">
        <f t="shared" si="7"/>
        <v>1021753.4832261192</v>
      </c>
      <c r="I116" s="26">
        <f t="shared" si="5"/>
        <v>91431455.635355458</v>
      </c>
      <c r="J116" s="26">
        <f t="shared" si="8"/>
        <v>148618.68846925371</v>
      </c>
    </row>
    <row r="117" spans="1:10" x14ac:dyDescent="0.25">
      <c r="A117" s="3">
        <v>44834</v>
      </c>
      <c r="B117" s="3"/>
      <c r="C117" s="4"/>
      <c r="D117" s="4"/>
      <c r="E117" s="4">
        <f t="shared" si="9"/>
        <v>91431455.635355458</v>
      </c>
      <c r="F117" s="24">
        <f t="shared" si="6"/>
        <v>31</v>
      </c>
      <c r="G117" s="22">
        <v>13.75</v>
      </c>
      <c r="H117" s="26">
        <f t="shared" si="7"/>
        <v>1067744.0538238429</v>
      </c>
      <c r="I117" s="26">
        <f t="shared" si="5"/>
        <v>92499199.689179301</v>
      </c>
      <c r="J117" s="26">
        <f t="shared" si="8"/>
        <v>155308.22601074079</v>
      </c>
    </row>
    <row r="118" spans="1:10" x14ac:dyDescent="0.25">
      <c r="A118" s="3">
        <v>44865</v>
      </c>
      <c r="B118" s="3"/>
      <c r="C118" s="4"/>
      <c r="D118" s="4"/>
      <c r="E118" s="4">
        <f t="shared" si="9"/>
        <v>92499199.689179301</v>
      </c>
      <c r="F118" s="24">
        <f t="shared" si="6"/>
        <v>30</v>
      </c>
      <c r="G118" s="22">
        <v>13.75</v>
      </c>
      <c r="H118" s="26">
        <f t="shared" si="7"/>
        <v>1045367.667720177</v>
      </c>
      <c r="I118" s="26">
        <f t="shared" si="5"/>
        <v>93544567.356899485</v>
      </c>
      <c r="J118" s="26">
        <f t="shared" si="8"/>
        <v>152053.47894111666</v>
      </c>
    </row>
    <row r="119" spans="1:10" x14ac:dyDescent="0.25">
      <c r="A119" s="3">
        <v>44895</v>
      </c>
      <c r="B119" s="3"/>
      <c r="C119" s="4"/>
      <c r="D119" s="4"/>
      <c r="E119" s="4">
        <f t="shared" si="9"/>
        <v>93544567.356899485</v>
      </c>
      <c r="F119" s="24">
        <f t="shared" si="6"/>
        <v>31</v>
      </c>
      <c r="G119" s="22">
        <v>13.75</v>
      </c>
      <c r="H119" s="26">
        <f t="shared" si="7"/>
        <v>1092421.1461884496</v>
      </c>
      <c r="I119" s="26">
        <f t="shared" si="5"/>
        <v>94636988.503087938</v>
      </c>
      <c r="J119" s="26">
        <f t="shared" si="8"/>
        <v>158897.62126377446</v>
      </c>
    </row>
    <row r="120" spans="1:10" x14ac:dyDescent="0.25">
      <c r="A120" s="3">
        <v>44926</v>
      </c>
      <c r="B120" s="3"/>
      <c r="C120" s="4"/>
      <c r="D120" s="4"/>
      <c r="E120" s="4">
        <f t="shared" si="9"/>
        <v>94636988.503087938</v>
      </c>
      <c r="F120" s="24">
        <f t="shared" si="6"/>
        <v>31</v>
      </c>
      <c r="G120" s="22">
        <v>13.75</v>
      </c>
      <c r="H120" s="26">
        <f t="shared" si="7"/>
        <v>1105178.5301216776</v>
      </c>
      <c r="I120" s="26">
        <f t="shared" si="5"/>
        <v>95742167.033209622</v>
      </c>
      <c r="J120" s="26">
        <f t="shared" si="8"/>
        <v>160753.24074497129</v>
      </c>
    </row>
    <row r="121" spans="1:10" x14ac:dyDescent="0.25">
      <c r="A121" s="3">
        <v>44957</v>
      </c>
      <c r="B121" s="3"/>
      <c r="C121" s="4"/>
      <c r="D121" s="4"/>
      <c r="E121" s="4">
        <f t="shared" si="9"/>
        <v>95742167.033209622</v>
      </c>
      <c r="F121" s="24">
        <f t="shared" si="6"/>
        <v>28</v>
      </c>
      <c r="G121" s="22">
        <v>13.75</v>
      </c>
      <c r="H121" s="26">
        <f t="shared" si="7"/>
        <v>1009883.1317201563</v>
      </c>
      <c r="I121" s="26">
        <f t="shared" si="5"/>
        <v>96752050.164929777</v>
      </c>
      <c r="J121" s="26">
        <f t="shared" si="8"/>
        <v>146892.0918865682</v>
      </c>
    </row>
    <row r="122" spans="1:10" x14ac:dyDescent="0.25">
      <c r="A122" s="3">
        <v>44985</v>
      </c>
      <c r="B122" s="3"/>
      <c r="C122" s="4"/>
      <c r="D122" s="4"/>
      <c r="E122" s="4">
        <f t="shared" si="9"/>
        <v>96752050.164929777</v>
      </c>
      <c r="F122" s="24">
        <f t="shared" si="6"/>
        <v>31</v>
      </c>
      <c r="G122" s="22">
        <v>13.75</v>
      </c>
      <c r="H122" s="26">
        <f t="shared" si="7"/>
        <v>1129878.3940493511</v>
      </c>
      <c r="I122" s="26">
        <f t="shared" si="5"/>
        <v>97881928.558979124</v>
      </c>
      <c r="J122" s="26">
        <f t="shared" si="8"/>
        <v>164345.94822536016</v>
      </c>
    </row>
    <row r="123" spans="1:10" x14ac:dyDescent="0.25">
      <c r="A123" s="3">
        <v>45016</v>
      </c>
      <c r="B123" s="3"/>
      <c r="C123" s="4"/>
      <c r="D123" s="4"/>
      <c r="E123" s="4">
        <f t="shared" si="9"/>
        <v>97881928.558979124</v>
      </c>
      <c r="F123" s="24">
        <f t="shared" si="6"/>
        <v>30</v>
      </c>
      <c r="G123" s="22">
        <v>13.75</v>
      </c>
      <c r="H123" s="26">
        <f t="shared" si="7"/>
        <v>1106199.8775501065</v>
      </c>
      <c r="I123" s="26">
        <f t="shared" si="5"/>
        <v>98988128.436529234</v>
      </c>
      <c r="J123" s="26">
        <f t="shared" si="8"/>
        <v>160901.80037092458</v>
      </c>
    </row>
    <row r="124" spans="1:10" x14ac:dyDescent="0.25">
      <c r="A124" s="3">
        <v>45046</v>
      </c>
      <c r="B124" s="3"/>
      <c r="C124" s="4"/>
      <c r="D124" s="4"/>
      <c r="E124" s="4">
        <f t="shared" si="9"/>
        <v>98988128.436529234</v>
      </c>
      <c r="F124" s="24">
        <f t="shared" si="6"/>
        <v>31</v>
      </c>
      <c r="G124" s="22">
        <v>13.75</v>
      </c>
      <c r="H124" s="26">
        <f t="shared" si="7"/>
        <v>1155991.4998923449</v>
      </c>
      <c r="I124" s="26">
        <f t="shared" si="5"/>
        <v>100144119.93642157</v>
      </c>
      <c r="J124" s="26">
        <f t="shared" si="8"/>
        <v>168144.21816615926</v>
      </c>
    </row>
    <row r="125" spans="1:10" x14ac:dyDescent="0.25">
      <c r="A125" s="3">
        <v>45077</v>
      </c>
      <c r="B125" s="3"/>
      <c r="C125" s="4"/>
      <c r="D125" s="4"/>
      <c r="E125" s="4">
        <f t="shared" si="9"/>
        <v>100144119.93642157</v>
      </c>
      <c r="F125" s="24">
        <f t="shared" si="6"/>
        <v>30</v>
      </c>
      <c r="G125" s="22">
        <v>13.75</v>
      </c>
      <c r="H125" s="26">
        <f t="shared" si="7"/>
        <v>1131765.739007504</v>
      </c>
      <c r="I125" s="26">
        <f t="shared" si="5"/>
        <v>101275885.67542908</v>
      </c>
      <c r="J125" s="26">
        <f t="shared" si="8"/>
        <v>164620.47112836424</v>
      </c>
    </row>
    <row r="126" spans="1:10" x14ac:dyDescent="0.25">
      <c r="A126" s="3">
        <v>45107</v>
      </c>
      <c r="B126" s="3"/>
      <c r="C126" s="4"/>
      <c r="D126" s="4"/>
      <c r="E126" s="4">
        <f t="shared" si="9"/>
        <v>101275885.67542908</v>
      </c>
      <c r="F126" s="24">
        <f t="shared" si="6"/>
        <v>0</v>
      </c>
      <c r="G126" s="22">
        <v>13.75</v>
      </c>
      <c r="H126" s="26">
        <f t="shared" si="7"/>
        <v>0</v>
      </c>
      <c r="I126" s="26">
        <f t="shared" si="5"/>
        <v>101275885.67542908</v>
      </c>
      <c r="J126" s="26">
        <f t="shared" si="8"/>
        <v>0</v>
      </c>
    </row>
    <row r="127" spans="1:10" x14ac:dyDescent="0.25">
      <c r="A127" s="3">
        <v>45107</v>
      </c>
      <c r="B127" s="3"/>
      <c r="C127" s="4"/>
      <c r="D127" s="4"/>
      <c r="E127" s="4">
        <f t="shared" si="9"/>
        <v>101275885.67542908</v>
      </c>
      <c r="F127" s="24">
        <f t="shared" si="6"/>
        <v>31</v>
      </c>
      <c r="G127" s="22">
        <v>13.75</v>
      </c>
      <c r="H127" s="26">
        <f t="shared" si="7"/>
        <v>1182708.1169630589</v>
      </c>
      <c r="I127" s="26">
        <f t="shared" si="5"/>
        <v>102458593.79239213</v>
      </c>
      <c r="J127" s="26">
        <f t="shared" si="8"/>
        <v>172030.27155826308</v>
      </c>
    </row>
    <row r="128" spans="1:10" x14ac:dyDescent="0.25">
      <c r="A128" s="3">
        <v>45138</v>
      </c>
      <c r="B128" s="3"/>
      <c r="C128" s="4"/>
      <c r="D128" s="4"/>
      <c r="E128" s="4">
        <f t="shared" si="9"/>
        <v>102458593.79239213</v>
      </c>
      <c r="F128" s="24">
        <f t="shared" si="6"/>
        <v>31</v>
      </c>
      <c r="G128" s="22">
        <v>13.75</v>
      </c>
      <c r="H128" s="26">
        <f t="shared" si="7"/>
        <v>1196519.8795618396</v>
      </c>
      <c r="I128" s="26">
        <f t="shared" si="5"/>
        <v>103655113.67195398</v>
      </c>
      <c r="J128" s="26">
        <f t="shared" si="8"/>
        <v>174039.25520899484</v>
      </c>
    </row>
    <row r="129" spans="1:10" x14ac:dyDescent="0.25">
      <c r="A129" s="3">
        <v>45169</v>
      </c>
      <c r="B129" s="3"/>
      <c r="C129" s="4"/>
      <c r="D129" s="4"/>
      <c r="E129" s="4">
        <f t="shared" si="9"/>
        <v>103655113.67195398</v>
      </c>
      <c r="F129" s="24">
        <f t="shared" si="6"/>
        <v>30</v>
      </c>
      <c r="G129" s="22">
        <v>13.75</v>
      </c>
      <c r="H129" s="26">
        <f t="shared" si="7"/>
        <v>1171444.7777994799</v>
      </c>
      <c r="I129" s="26">
        <f t="shared" si="5"/>
        <v>104826558.44975346</v>
      </c>
      <c r="J129" s="26">
        <f t="shared" si="8"/>
        <v>170391.96767992433</v>
      </c>
    </row>
    <row r="130" spans="1:10" x14ac:dyDescent="0.25">
      <c r="A130" s="3">
        <v>45199</v>
      </c>
      <c r="B130" s="3"/>
      <c r="C130" s="4"/>
      <c r="D130" s="4"/>
      <c r="E130" s="4">
        <f t="shared" si="9"/>
        <v>104826558.44975346</v>
      </c>
      <c r="F130" s="24">
        <f t="shared" si="6"/>
        <v>31</v>
      </c>
      <c r="G130" s="22">
        <v>13.75</v>
      </c>
      <c r="H130" s="26">
        <f t="shared" si="7"/>
        <v>1224173.1654577374</v>
      </c>
      <c r="I130" s="26">
        <f t="shared" si="5"/>
        <v>106050731.6152112</v>
      </c>
      <c r="J130" s="26">
        <f t="shared" si="8"/>
        <v>178061.55133930728</v>
      </c>
    </row>
    <row r="131" spans="1:10" x14ac:dyDescent="0.25">
      <c r="A131" s="3">
        <v>45230</v>
      </c>
      <c r="B131" s="3"/>
      <c r="C131" s="4"/>
      <c r="D131" s="4"/>
      <c r="E131" s="4">
        <f t="shared" si="9"/>
        <v>106050731.6152112</v>
      </c>
      <c r="F131" s="24">
        <f t="shared" si="6"/>
        <v>30</v>
      </c>
      <c r="G131" s="22">
        <v>13.75</v>
      </c>
      <c r="H131" s="26">
        <f t="shared" si="7"/>
        <v>1198518.542226702</v>
      </c>
      <c r="I131" s="26">
        <f t="shared" si="5"/>
        <v>107249250.15743791</v>
      </c>
      <c r="J131" s="26">
        <f t="shared" si="8"/>
        <v>174329.96977842937</v>
      </c>
    </row>
    <row r="132" spans="1:10" x14ac:dyDescent="0.25">
      <c r="A132" s="3">
        <v>45260</v>
      </c>
      <c r="B132" s="3"/>
      <c r="C132" s="4"/>
      <c r="D132" s="4"/>
      <c r="E132" s="4">
        <f t="shared" si="9"/>
        <v>107249250.15743791</v>
      </c>
      <c r="F132" s="24">
        <f t="shared" si="6"/>
        <v>31</v>
      </c>
      <c r="G132" s="22">
        <v>13.75</v>
      </c>
      <c r="H132" s="26">
        <f t="shared" si="7"/>
        <v>1252465.5583454221</v>
      </c>
      <c r="I132" s="26">
        <f t="shared" si="5"/>
        <v>108501715.71578333</v>
      </c>
      <c r="J132" s="26">
        <f t="shared" si="8"/>
        <v>182176.80848660687</v>
      </c>
    </row>
    <row r="133" spans="1:10" x14ac:dyDescent="0.25">
      <c r="A133" s="3">
        <v>45291</v>
      </c>
      <c r="B133" s="3"/>
      <c r="C133" s="4"/>
      <c r="D133" s="4"/>
      <c r="E133" s="4">
        <f t="shared" si="9"/>
        <v>108501715.71578333</v>
      </c>
      <c r="F133" s="24">
        <v>0</v>
      </c>
      <c r="G133" s="22">
        <v>13.75</v>
      </c>
      <c r="H133" s="26">
        <f t="shared" si="7"/>
        <v>0</v>
      </c>
      <c r="I133" s="26">
        <f t="shared" si="5"/>
        <v>108501715.71578333</v>
      </c>
      <c r="J133" s="26">
        <f t="shared" si="8"/>
        <v>0</v>
      </c>
    </row>
    <row r="134" spans="1:10" x14ac:dyDescent="0.25">
      <c r="A134" s="5"/>
      <c r="B134" s="5"/>
      <c r="C134" s="6">
        <f>SUM(C6:C133)</f>
        <v>0</v>
      </c>
      <c r="D134" s="6">
        <f>SUM(D6:D133)</f>
        <v>0</v>
      </c>
      <c r="E134" s="7" t="s">
        <v>6</v>
      </c>
      <c r="F134" s="27">
        <f>SUM(F5:F133)</f>
        <v>3644</v>
      </c>
      <c r="G134" s="7"/>
      <c r="H134" s="25">
        <f>SUM(H5:H133)</f>
        <v>80550875.715783373</v>
      </c>
      <c r="I134" s="25"/>
      <c r="J134" s="25">
        <f>SUM(J5:J133)</f>
        <v>11716491.013204852</v>
      </c>
    </row>
    <row r="137" spans="1:10" x14ac:dyDescent="0.25">
      <c r="A137" s="8"/>
      <c r="B137" s="9" t="s">
        <v>19</v>
      </c>
      <c r="C137" s="28"/>
      <c r="D137" s="28"/>
      <c r="E137" s="28"/>
      <c r="F137" s="10"/>
      <c r="G137" s="10"/>
      <c r="H137" s="11">
        <f>E5</f>
        <v>27950840</v>
      </c>
      <c r="I137" s="8"/>
      <c r="J137" s="8"/>
    </row>
    <row r="138" spans="1:10" x14ac:dyDescent="0.25">
      <c r="A138" s="8"/>
      <c r="B138" s="9" t="s">
        <v>8</v>
      </c>
      <c r="C138" s="28"/>
      <c r="D138" s="28"/>
      <c r="E138" s="28"/>
      <c r="F138" s="10"/>
      <c r="G138" s="10"/>
      <c r="H138" s="11">
        <f>H134</f>
        <v>80550875.715783373</v>
      </c>
      <c r="I138" s="12"/>
      <c r="J138" s="8"/>
    </row>
    <row r="139" spans="1:10" x14ac:dyDescent="0.25">
      <c r="A139" s="8"/>
      <c r="B139" s="9" t="s">
        <v>9</v>
      </c>
      <c r="C139" s="28"/>
      <c r="D139" s="28"/>
      <c r="E139" s="28"/>
      <c r="F139" s="10"/>
      <c r="G139" s="10"/>
      <c r="H139" s="11">
        <f>J134</f>
        <v>11716491.013204852</v>
      </c>
      <c r="I139" s="8"/>
    </row>
    <row r="140" spans="1:10" ht="15" customHeight="1" x14ac:dyDescent="0.25">
      <c r="A140" s="8"/>
      <c r="B140" s="9" t="s">
        <v>10</v>
      </c>
      <c r="C140" s="28"/>
      <c r="D140" s="28"/>
      <c r="E140" s="28"/>
      <c r="F140" s="10"/>
      <c r="G140" s="10"/>
      <c r="H140" s="11">
        <v>0</v>
      </c>
      <c r="I140" s="18"/>
      <c r="J140" s="8"/>
    </row>
    <row r="141" spans="1:10" x14ac:dyDescent="0.25">
      <c r="A141" s="8"/>
      <c r="B141" s="9" t="s">
        <v>33</v>
      </c>
      <c r="C141" s="28"/>
      <c r="D141" s="28"/>
      <c r="E141" s="28"/>
      <c r="F141" s="10"/>
      <c r="G141" s="10"/>
      <c r="H141" s="11">
        <v>0</v>
      </c>
      <c r="J141" s="8"/>
    </row>
    <row r="142" spans="1:10" x14ac:dyDescent="0.25">
      <c r="A142" s="8"/>
      <c r="B142" s="9" t="s">
        <v>23</v>
      </c>
      <c r="C142" s="28"/>
      <c r="D142" s="28"/>
      <c r="E142" s="28"/>
      <c r="F142" s="10"/>
      <c r="G142" s="10"/>
      <c r="H142" s="11">
        <f>C134</f>
        <v>0</v>
      </c>
      <c r="I142" s="8"/>
    </row>
    <row r="143" spans="1:10" x14ac:dyDescent="0.25">
      <c r="A143" s="8"/>
      <c r="B143" s="9" t="s">
        <v>24</v>
      </c>
      <c r="C143" s="28"/>
      <c r="D143" s="28"/>
      <c r="E143" s="28"/>
      <c r="F143" s="10"/>
      <c r="G143" s="10"/>
      <c r="H143" s="11">
        <f>-D134</f>
        <v>0</v>
      </c>
      <c r="J143" s="8"/>
    </row>
    <row r="144" spans="1:10" ht="15" customHeight="1" x14ac:dyDescent="0.25">
      <c r="A144" s="8"/>
      <c r="B144" s="9" t="s">
        <v>22</v>
      </c>
      <c r="C144" s="28"/>
      <c r="D144" s="28"/>
      <c r="E144" s="28"/>
      <c r="F144" s="10"/>
      <c r="G144" s="10"/>
      <c r="H144" s="11">
        <v>0</v>
      </c>
      <c r="I144" s="18"/>
      <c r="J144" s="8"/>
    </row>
    <row r="145" spans="1:10" x14ac:dyDescent="0.25">
      <c r="A145" s="8"/>
      <c r="B145" s="9" t="s">
        <v>11</v>
      </c>
      <c r="C145" s="28"/>
      <c r="D145" s="28"/>
      <c r="E145" s="28"/>
      <c r="F145" s="10"/>
      <c r="G145" s="10"/>
      <c r="H145" s="13">
        <v>0</v>
      </c>
      <c r="J145" s="8"/>
    </row>
    <row r="146" spans="1:10" ht="45" x14ac:dyDescent="0.25">
      <c r="A146" s="8"/>
      <c r="B146" s="1" t="s">
        <v>25</v>
      </c>
      <c r="C146" s="28"/>
      <c r="D146" s="28"/>
      <c r="E146" s="28"/>
      <c r="F146" s="10"/>
      <c r="G146" s="10"/>
      <c r="H146" s="14">
        <f>SUM(H137:H145)</f>
        <v>120218206.72898823</v>
      </c>
      <c r="I146" s="8"/>
      <c r="J146" s="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topLeftCell="A133" workbookViewId="0">
      <selection activeCell="L147" sqref="L147"/>
    </sheetView>
  </sheetViews>
  <sheetFormatPr defaultRowHeight="15" x14ac:dyDescent="0.25"/>
  <cols>
    <col min="1" max="1" width="11.5703125" bestFit="1" customWidth="1"/>
    <col min="2" max="2" width="23.28515625" customWidth="1"/>
    <col min="3" max="3" width="8.5703125" customWidth="1"/>
    <col min="4" max="4" width="10" customWidth="1"/>
    <col min="5" max="5" width="18.42578125" customWidth="1"/>
    <col min="6" max="6" width="8.5703125" style="23" customWidth="1"/>
    <col min="7" max="7" width="7.85546875" style="23" customWidth="1"/>
    <col min="8" max="8" width="17.140625" customWidth="1"/>
    <col min="9" max="9" width="15.140625" customWidth="1"/>
    <col min="10" max="10" width="15" customWidth="1"/>
  </cols>
  <sheetData>
    <row r="1" spans="1:10" x14ac:dyDescent="0.25">
      <c r="A1" s="15" t="s">
        <v>0</v>
      </c>
      <c r="B1" s="15"/>
      <c r="C1" s="15"/>
      <c r="D1" s="15"/>
      <c r="E1" s="15"/>
      <c r="F1" s="19"/>
      <c r="G1" s="19"/>
      <c r="H1" s="15"/>
      <c r="I1" s="15"/>
      <c r="J1" s="15"/>
    </row>
    <row r="2" spans="1:10" x14ac:dyDescent="0.25">
      <c r="A2" s="15" t="s">
        <v>38</v>
      </c>
      <c r="B2" s="15"/>
      <c r="C2" s="15"/>
      <c r="D2" s="15"/>
      <c r="E2" s="15" t="s">
        <v>40</v>
      </c>
      <c r="F2" s="19"/>
      <c r="G2" s="19"/>
      <c r="H2" s="15"/>
      <c r="I2" s="15"/>
      <c r="J2" s="15"/>
    </row>
    <row r="3" spans="1:10" s="43" customFormat="1" x14ac:dyDescent="0.25">
      <c r="A3" s="41" t="s">
        <v>42</v>
      </c>
      <c r="B3" s="41"/>
      <c r="C3" s="41"/>
      <c r="D3" s="41"/>
      <c r="E3" s="41"/>
      <c r="F3" s="42"/>
      <c r="G3" s="42"/>
      <c r="H3" s="41"/>
      <c r="I3" s="41"/>
      <c r="J3" s="41"/>
    </row>
    <row r="4" spans="1:10" ht="30" x14ac:dyDescent="0.25">
      <c r="A4" s="7" t="s">
        <v>1</v>
      </c>
      <c r="B4" s="7" t="s">
        <v>15</v>
      </c>
      <c r="C4" s="21" t="s">
        <v>13</v>
      </c>
      <c r="D4" s="21" t="s">
        <v>12</v>
      </c>
      <c r="E4" s="21" t="s">
        <v>2</v>
      </c>
      <c r="F4" s="7" t="s">
        <v>3</v>
      </c>
      <c r="G4" s="21" t="s">
        <v>4</v>
      </c>
      <c r="H4" s="21" t="s">
        <v>5</v>
      </c>
      <c r="I4" s="45" t="s">
        <v>6</v>
      </c>
      <c r="J4" s="45" t="s">
        <v>7</v>
      </c>
    </row>
    <row r="5" spans="1:10" x14ac:dyDescent="0.25">
      <c r="A5" s="17">
        <v>41646</v>
      </c>
      <c r="B5" s="1" t="s">
        <v>16</v>
      </c>
      <c r="C5" s="2"/>
      <c r="D5" s="2"/>
      <c r="E5" s="6">
        <v>29475291</v>
      </c>
      <c r="F5" s="24">
        <f>A6-A5-1</f>
        <v>23</v>
      </c>
      <c r="G5" s="6"/>
      <c r="H5" s="6">
        <v>0</v>
      </c>
      <c r="I5" s="6">
        <v>3113699.1</v>
      </c>
      <c r="J5" s="6">
        <v>922577.51</v>
      </c>
    </row>
    <row r="6" spans="1:10" x14ac:dyDescent="0.25">
      <c r="A6" s="3">
        <v>41670</v>
      </c>
      <c r="B6" s="3"/>
      <c r="C6" s="4"/>
      <c r="D6" s="4"/>
      <c r="E6" s="4">
        <f>I5+C6-D6</f>
        <v>3113699.1</v>
      </c>
      <c r="F6" s="24">
        <f>A7-A6</f>
        <v>28</v>
      </c>
      <c r="G6" s="22">
        <v>13.75</v>
      </c>
      <c r="H6" s="26">
        <f>+E6*F6*G6/36500</f>
        <v>32843.127493150685</v>
      </c>
      <c r="I6" s="26">
        <f t="shared" ref="I6:I69" si="0">+E6+H6</f>
        <v>3146542.2274931506</v>
      </c>
      <c r="J6" s="26">
        <f>E6*0.02*F6/365</f>
        <v>4777.1821808219183</v>
      </c>
    </row>
    <row r="7" spans="1:10" x14ac:dyDescent="0.25">
      <c r="A7" s="3">
        <v>41698</v>
      </c>
      <c r="B7" s="3"/>
      <c r="C7" s="4"/>
      <c r="D7" s="4"/>
      <c r="E7" s="4">
        <f>I6+C7-D7</f>
        <v>3146542.2274931506</v>
      </c>
      <c r="F7" s="24">
        <f t="shared" ref="F7:F70" si="1">A8-A7</f>
        <v>31</v>
      </c>
      <c r="G7" s="22">
        <v>13.75</v>
      </c>
      <c r="H7" s="26">
        <f t="shared" ref="H7:H70" si="2">+E7*F7*G7/36500</f>
        <v>36745.578752574125</v>
      </c>
      <c r="I7" s="26">
        <f t="shared" si="0"/>
        <v>3183287.8062457247</v>
      </c>
      <c r="J7" s="26">
        <f t="shared" ref="J7:J70" si="3">E7*0.02*F7/365</f>
        <v>5344.8114549198726</v>
      </c>
    </row>
    <row r="8" spans="1:10" x14ac:dyDescent="0.25">
      <c r="A8" s="3">
        <v>41729</v>
      </c>
      <c r="B8" s="3"/>
      <c r="C8" s="4"/>
      <c r="D8" s="4"/>
      <c r="E8" s="4">
        <f t="shared" ref="E8:E71" si="4">I7+C8-D8</f>
        <v>3183287.8062457247</v>
      </c>
      <c r="F8" s="24">
        <f t="shared" si="1"/>
        <v>0</v>
      </c>
      <c r="G8" s="22">
        <v>13.75</v>
      </c>
      <c r="H8" s="26">
        <f t="shared" si="2"/>
        <v>0</v>
      </c>
      <c r="I8" s="26">
        <f t="shared" si="0"/>
        <v>3183287.8062457247</v>
      </c>
      <c r="J8" s="26">
        <f t="shared" si="3"/>
        <v>0</v>
      </c>
    </row>
    <row r="9" spans="1:10" x14ac:dyDescent="0.25">
      <c r="A9" s="3">
        <v>41729</v>
      </c>
      <c r="B9" s="3"/>
      <c r="C9" s="4"/>
      <c r="D9" s="4"/>
      <c r="E9" s="4">
        <f t="shared" si="4"/>
        <v>3183287.8062457247</v>
      </c>
      <c r="F9" s="24">
        <f t="shared" si="1"/>
        <v>28</v>
      </c>
      <c r="G9" s="22">
        <v>13.75</v>
      </c>
      <c r="H9" s="26">
        <f t="shared" si="2"/>
        <v>33577.14535355079</v>
      </c>
      <c r="I9" s="26">
        <f t="shared" si="0"/>
        <v>3216864.9515992757</v>
      </c>
      <c r="J9" s="26">
        <f t="shared" si="3"/>
        <v>4883.9484150619337</v>
      </c>
    </row>
    <row r="10" spans="1:10" x14ac:dyDescent="0.25">
      <c r="A10" s="3">
        <v>41757</v>
      </c>
      <c r="B10" s="3"/>
      <c r="C10" s="4"/>
      <c r="D10" s="4"/>
      <c r="E10" s="4">
        <f t="shared" si="4"/>
        <v>3216864.9515992757</v>
      </c>
      <c r="F10" s="24">
        <f t="shared" si="1"/>
        <v>0</v>
      </c>
      <c r="G10" s="22">
        <v>13.75</v>
      </c>
      <c r="H10" s="26">
        <f t="shared" si="2"/>
        <v>0</v>
      </c>
      <c r="I10" s="26">
        <f t="shared" si="0"/>
        <v>3216864.9515992757</v>
      </c>
      <c r="J10" s="26">
        <f t="shared" si="3"/>
        <v>0</v>
      </c>
    </row>
    <row r="11" spans="1:10" x14ac:dyDescent="0.25">
      <c r="A11" s="3">
        <v>41757</v>
      </c>
      <c r="B11" s="3"/>
      <c r="C11" s="4"/>
      <c r="D11" s="4"/>
      <c r="E11" s="4">
        <f t="shared" si="4"/>
        <v>3216864.9515992757</v>
      </c>
      <c r="F11" s="24">
        <f t="shared" si="1"/>
        <v>0</v>
      </c>
      <c r="G11" s="22">
        <v>13.75</v>
      </c>
      <c r="H11" s="26">
        <f t="shared" si="2"/>
        <v>0</v>
      </c>
      <c r="I11" s="26">
        <f t="shared" si="0"/>
        <v>3216864.9515992757</v>
      </c>
      <c r="J11" s="26">
        <f t="shared" si="3"/>
        <v>0</v>
      </c>
    </row>
    <row r="12" spans="1:10" x14ac:dyDescent="0.25">
      <c r="A12" s="3">
        <v>41757</v>
      </c>
      <c r="B12" s="3"/>
      <c r="C12" s="4"/>
      <c r="D12" s="4"/>
      <c r="E12" s="4">
        <f t="shared" si="4"/>
        <v>3216864.9515992757</v>
      </c>
      <c r="F12" s="24">
        <f t="shared" si="1"/>
        <v>0</v>
      </c>
      <c r="G12" s="22">
        <v>13.75</v>
      </c>
      <c r="H12" s="26">
        <f t="shared" si="2"/>
        <v>0</v>
      </c>
      <c r="I12" s="26">
        <f t="shared" si="0"/>
        <v>3216864.9515992757</v>
      </c>
      <c r="J12" s="26">
        <f t="shared" si="3"/>
        <v>0</v>
      </c>
    </row>
    <row r="13" spans="1:10" x14ac:dyDescent="0.25">
      <c r="A13" s="3">
        <v>41757</v>
      </c>
      <c r="B13" s="3"/>
      <c r="C13" s="4"/>
      <c r="D13" s="4"/>
      <c r="E13" s="4">
        <f t="shared" si="4"/>
        <v>3216864.9515992757</v>
      </c>
      <c r="F13" s="24">
        <f t="shared" si="1"/>
        <v>0</v>
      </c>
      <c r="G13" s="22">
        <v>13.75</v>
      </c>
      <c r="H13" s="26">
        <f t="shared" si="2"/>
        <v>0</v>
      </c>
      <c r="I13" s="26">
        <f t="shared" si="0"/>
        <v>3216864.9515992757</v>
      </c>
      <c r="J13" s="26">
        <f t="shared" si="3"/>
        <v>0</v>
      </c>
    </row>
    <row r="14" spans="1:10" x14ac:dyDescent="0.25">
      <c r="A14" s="3">
        <v>41757</v>
      </c>
      <c r="B14" s="3"/>
      <c r="C14" s="4"/>
      <c r="D14" s="4"/>
      <c r="E14" s="4">
        <f t="shared" si="4"/>
        <v>3216864.9515992757</v>
      </c>
      <c r="F14" s="24">
        <f t="shared" si="1"/>
        <v>0</v>
      </c>
      <c r="G14" s="22">
        <v>13.75</v>
      </c>
      <c r="H14" s="26">
        <f t="shared" si="2"/>
        <v>0</v>
      </c>
      <c r="I14" s="26">
        <f t="shared" si="0"/>
        <v>3216864.9515992757</v>
      </c>
      <c r="J14" s="26">
        <f t="shared" si="3"/>
        <v>0</v>
      </c>
    </row>
    <row r="15" spans="1:10" x14ac:dyDescent="0.25">
      <c r="A15" s="3">
        <v>41757</v>
      </c>
      <c r="B15" s="3"/>
      <c r="C15" s="4"/>
      <c r="D15" s="4"/>
      <c r="E15" s="4">
        <f t="shared" si="4"/>
        <v>3216864.9515992757</v>
      </c>
      <c r="F15" s="24">
        <f t="shared" si="1"/>
        <v>2</v>
      </c>
      <c r="G15" s="22">
        <v>13.75</v>
      </c>
      <c r="H15" s="26">
        <f t="shared" si="2"/>
        <v>2423.6653744926048</v>
      </c>
      <c r="I15" s="26">
        <f t="shared" si="0"/>
        <v>3219288.6169737685</v>
      </c>
      <c r="J15" s="26">
        <f t="shared" si="3"/>
        <v>352.53314538074255</v>
      </c>
    </row>
    <row r="16" spans="1:10" x14ac:dyDescent="0.25">
      <c r="A16" s="3">
        <v>41759</v>
      </c>
      <c r="B16" s="3"/>
      <c r="C16" s="4"/>
      <c r="D16" s="4"/>
      <c r="E16" s="4">
        <f t="shared" si="4"/>
        <v>3219288.6169737685</v>
      </c>
      <c r="F16" s="24">
        <f t="shared" si="1"/>
        <v>31</v>
      </c>
      <c r="G16" s="22">
        <v>13.75</v>
      </c>
      <c r="H16" s="26">
        <f t="shared" si="2"/>
        <v>37595.117068084073</v>
      </c>
      <c r="I16" s="26">
        <f t="shared" si="0"/>
        <v>3256883.7340418524</v>
      </c>
      <c r="J16" s="26">
        <f t="shared" si="3"/>
        <v>5468.3806644485931</v>
      </c>
    </row>
    <row r="17" spans="1:10" x14ac:dyDescent="0.25">
      <c r="A17" s="3">
        <v>41790</v>
      </c>
      <c r="B17" s="3"/>
      <c r="C17" s="28"/>
      <c r="D17" s="4"/>
      <c r="E17" s="4">
        <f t="shared" si="4"/>
        <v>3256883.7340418524</v>
      </c>
      <c r="F17" s="24">
        <f t="shared" si="1"/>
        <v>30</v>
      </c>
      <c r="G17" s="22">
        <v>13.75</v>
      </c>
      <c r="H17" s="26">
        <f t="shared" si="2"/>
        <v>36807.247679240107</v>
      </c>
      <c r="I17" s="26">
        <f t="shared" si="0"/>
        <v>3293690.9817210925</v>
      </c>
      <c r="J17" s="26">
        <f t="shared" si="3"/>
        <v>5353.7814806167435</v>
      </c>
    </row>
    <row r="18" spans="1:10" x14ac:dyDescent="0.25">
      <c r="A18" s="3">
        <v>41820</v>
      </c>
      <c r="B18" s="3"/>
      <c r="C18" s="4"/>
      <c r="D18" s="4"/>
      <c r="E18" s="4">
        <f t="shared" si="4"/>
        <v>3293690.9817210925</v>
      </c>
      <c r="F18" s="24">
        <f t="shared" si="1"/>
        <v>31</v>
      </c>
      <c r="G18" s="22">
        <v>13.75</v>
      </c>
      <c r="H18" s="26">
        <f t="shared" si="2"/>
        <v>38463.993998866186</v>
      </c>
      <c r="I18" s="26">
        <f t="shared" si="0"/>
        <v>3332154.9757199585</v>
      </c>
      <c r="J18" s="26">
        <f t="shared" si="3"/>
        <v>5594.7627634714445</v>
      </c>
    </row>
    <row r="19" spans="1:10" x14ac:dyDescent="0.25">
      <c r="A19" s="3">
        <v>41851</v>
      </c>
      <c r="B19" s="3"/>
      <c r="C19" s="4"/>
      <c r="D19" s="4"/>
      <c r="E19" s="4">
        <f t="shared" si="4"/>
        <v>3332154.9757199585</v>
      </c>
      <c r="F19" s="24">
        <f t="shared" si="1"/>
        <v>31</v>
      </c>
      <c r="G19" s="22">
        <v>13.75</v>
      </c>
      <c r="H19" s="26">
        <f t="shared" si="2"/>
        <v>38913.179682209106</v>
      </c>
      <c r="I19" s="26">
        <f t="shared" si="0"/>
        <v>3371068.1554021677</v>
      </c>
      <c r="J19" s="26">
        <f t="shared" si="3"/>
        <v>5660.0988628667792</v>
      </c>
    </row>
    <row r="20" spans="1:10" x14ac:dyDescent="0.25">
      <c r="A20" s="3">
        <v>41882</v>
      </c>
      <c r="B20" s="3"/>
      <c r="C20" s="4"/>
      <c r="D20" s="4"/>
      <c r="E20" s="4">
        <f t="shared" si="4"/>
        <v>3371068.1554021677</v>
      </c>
      <c r="F20" s="24">
        <f t="shared" si="1"/>
        <v>30</v>
      </c>
      <c r="G20" s="22">
        <v>13.75</v>
      </c>
      <c r="H20" s="26">
        <f t="shared" si="2"/>
        <v>38097.688057627231</v>
      </c>
      <c r="I20" s="26">
        <f t="shared" si="0"/>
        <v>3409165.8434597948</v>
      </c>
      <c r="J20" s="26">
        <f t="shared" si="3"/>
        <v>5541.4818992912351</v>
      </c>
    </row>
    <row r="21" spans="1:10" x14ac:dyDescent="0.25">
      <c r="A21" s="3">
        <v>41912</v>
      </c>
      <c r="B21" s="3"/>
      <c r="C21" s="4"/>
      <c r="D21" s="4"/>
      <c r="E21" s="4">
        <f t="shared" si="4"/>
        <v>3409165.8434597948</v>
      </c>
      <c r="F21" s="24">
        <f t="shared" si="1"/>
        <v>31</v>
      </c>
      <c r="G21" s="22">
        <v>13.75</v>
      </c>
      <c r="H21" s="26">
        <f t="shared" si="2"/>
        <v>39812.518925335273</v>
      </c>
      <c r="I21" s="26">
        <f t="shared" si="0"/>
        <v>3448978.36238513</v>
      </c>
      <c r="J21" s="26">
        <f t="shared" si="3"/>
        <v>5790.9118436851313</v>
      </c>
    </row>
    <row r="22" spans="1:10" x14ac:dyDescent="0.25">
      <c r="A22" s="3">
        <v>41943</v>
      </c>
      <c r="B22" s="3"/>
      <c r="C22" s="4"/>
      <c r="D22" s="4"/>
      <c r="E22" s="4">
        <f t="shared" si="4"/>
        <v>3448978.36238513</v>
      </c>
      <c r="F22" s="24">
        <f t="shared" si="1"/>
        <v>30</v>
      </c>
      <c r="G22" s="22">
        <v>13.75</v>
      </c>
      <c r="H22" s="26">
        <f t="shared" si="2"/>
        <v>38978.180122845646</v>
      </c>
      <c r="I22" s="26">
        <f t="shared" si="0"/>
        <v>3487956.5425079758</v>
      </c>
      <c r="J22" s="26">
        <f t="shared" si="3"/>
        <v>5669.5534724139115</v>
      </c>
    </row>
    <row r="23" spans="1:10" x14ac:dyDescent="0.25">
      <c r="A23" s="3">
        <v>41973</v>
      </c>
      <c r="B23" s="3"/>
      <c r="C23" s="4"/>
      <c r="D23" s="4"/>
      <c r="E23" s="4">
        <f t="shared" si="4"/>
        <v>3487956.5425079758</v>
      </c>
      <c r="F23" s="24">
        <f t="shared" si="1"/>
        <v>31</v>
      </c>
      <c r="G23" s="22">
        <v>13.75</v>
      </c>
      <c r="H23" s="26">
        <f t="shared" si="2"/>
        <v>40732.643184767803</v>
      </c>
      <c r="I23" s="26">
        <f t="shared" si="0"/>
        <v>3528689.1856927434</v>
      </c>
      <c r="J23" s="26">
        <f t="shared" si="3"/>
        <v>5924.7480996025888</v>
      </c>
    </row>
    <row r="24" spans="1:10" x14ac:dyDescent="0.25">
      <c r="A24" s="3">
        <v>42004</v>
      </c>
      <c r="B24" s="3"/>
      <c r="C24" s="4"/>
      <c r="D24" s="4"/>
      <c r="E24" s="4">
        <f t="shared" si="4"/>
        <v>3528689.1856927434</v>
      </c>
      <c r="F24" s="24">
        <f t="shared" si="1"/>
        <v>31</v>
      </c>
      <c r="G24" s="22">
        <v>13.75</v>
      </c>
      <c r="H24" s="26">
        <f t="shared" si="2"/>
        <v>41208.322339767998</v>
      </c>
      <c r="I24" s="26">
        <f t="shared" si="0"/>
        <v>3569897.5080325115</v>
      </c>
      <c r="J24" s="26">
        <f t="shared" si="3"/>
        <v>5993.9377948753445</v>
      </c>
    </row>
    <row r="25" spans="1:10" x14ac:dyDescent="0.25">
      <c r="A25" s="3">
        <v>42035</v>
      </c>
      <c r="B25" s="3"/>
      <c r="C25" s="4"/>
      <c r="D25" s="4"/>
      <c r="E25" s="4">
        <f t="shared" si="4"/>
        <v>3569897.5080325115</v>
      </c>
      <c r="F25" s="24">
        <f t="shared" si="1"/>
        <v>28</v>
      </c>
      <c r="G25" s="22">
        <v>13.75</v>
      </c>
      <c r="H25" s="26">
        <f t="shared" si="2"/>
        <v>37655.083303904576</v>
      </c>
      <c r="I25" s="26">
        <f t="shared" si="0"/>
        <v>3607552.5913364161</v>
      </c>
      <c r="J25" s="26">
        <f t="shared" si="3"/>
        <v>5477.1030260224834</v>
      </c>
    </row>
    <row r="26" spans="1:10" x14ac:dyDescent="0.25">
      <c r="A26" s="3">
        <v>42063</v>
      </c>
      <c r="B26" s="3"/>
      <c r="C26" s="4"/>
      <c r="D26" s="4"/>
      <c r="E26" s="4">
        <f t="shared" si="4"/>
        <v>3607552.5913364161</v>
      </c>
      <c r="F26" s="24">
        <f t="shared" si="1"/>
        <v>31</v>
      </c>
      <c r="G26" s="22">
        <v>13.75</v>
      </c>
      <c r="H26" s="26">
        <f t="shared" si="2"/>
        <v>42129.295672798558</v>
      </c>
      <c r="I26" s="26">
        <f t="shared" si="0"/>
        <v>3649681.8870092146</v>
      </c>
      <c r="J26" s="26">
        <f t="shared" si="3"/>
        <v>6127.897552407062</v>
      </c>
    </row>
    <row r="27" spans="1:10" x14ac:dyDescent="0.25">
      <c r="A27" s="3">
        <v>42094</v>
      </c>
      <c r="B27" s="3"/>
      <c r="C27" s="4"/>
      <c r="D27" s="4"/>
      <c r="E27" s="4">
        <f t="shared" si="4"/>
        <v>3649681.8870092146</v>
      </c>
      <c r="F27" s="24">
        <f t="shared" si="1"/>
        <v>30</v>
      </c>
      <c r="G27" s="22">
        <v>13.75</v>
      </c>
      <c r="H27" s="26">
        <f t="shared" si="2"/>
        <v>41246.404887432902</v>
      </c>
      <c r="I27" s="26">
        <f t="shared" si="0"/>
        <v>3690928.2918966473</v>
      </c>
      <c r="J27" s="26">
        <f t="shared" si="3"/>
        <v>5999.4770745356946</v>
      </c>
    </row>
    <row r="28" spans="1:10" x14ac:dyDescent="0.25">
      <c r="A28" s="3">
        <v>42124</v>
      </c>
      <c r="B28" s="3"/>
      <c r="C28" s="4"/>
      <c r="D28" s="4"/>
      <c r="E28" s="4">
        <f t="shared" si="4"/>
        <v>3690928.2918966473</v>
      </c>
      <c r="F28" s="24">
        <f t="shared" si="1"/>
        <v>31</v>
      </c>
      <c r="G28" s="22">
        <v>13.75</v>
      </c>
      <c r="H28" s="26">
        <f t="shared" si="2"/>
        <v>43102.96395673824</v>
      </c>
      <c r="I28" s="26">
        <f t="shared" si="0"/>
        <v>3734031.2558533857</v>
      </c>
      <c r="J28" s="26">
        <f t="shared" si="3"/>
        <v>6269.5220300710189</v>
      </c>
    </row>
    <row r="29" spans="1:10" x14ac:dyDescent="0.25">
      <c r="A29" s="3">
        <v>42155</v>
      </c>
      <c r="B29" s="3"/>
      <c r="C29" s="4"/>
      <c r="D29" s="4"/>
      <c r="E29" s="4">
        <f t="shared" si="4"/>
        <v>3734031.2558533857</v>
      </c>
      <c r="F29" s="24">
        <f t="shared" si="1"/>
        <v>30</v>
      </c>
      <c r="G29" s="22">
        <v>13.75</v>
      </c>
      <c r="H29" s="26">
        <f t="shared" si="2"/>
        <v>42199.66830245265</v>
      </c>
      <c r="I29" s="26">
        <f t="shared" si="0"/>
        <v>3776230.9241558383</v>
      </c>
      <c r="J29" s="26">
        <f t="shared" si="3"/>
        <v>6138.1335712658392</v>
      </c>
    </row>
    <row r="30" spans="1:10" x14ac:dyDescent="0.25">
      <c r="A30" s="3">
        <v>42185</v>
      </c>
      <c r="B30" s="3"/>
      <c r="C30" s="4"/>
      <c r="D30" s="4"/>
      <c r="E30" s="4">
        <f t="shared" si="4"/>
        <v>3776230.9241558383</v>
      </c>
      <c r="F30" s="24">
        <f t="shared" si="1"/>
        <v>31</v>
      </c>
      <c r="G30" s="22">
        <v>13.75</v>
      </c>
      <c r="H30" s="26">
        <f t="shared" si="2"/>
        <v>44099.135107436334</v>
      </c>
      <c r="I30" s="26">
        <f t="shared" si="0"/>
        <v>3820330.0592632745</v>
      </c>
      <c r="J30" s="26">
        <f t="shared" si="3"/>
        <v>6414.4196519907382</v>
      </c>
    </row>
    <row r="31" spans="1:10" x14ac:dyDescent="0.25">
      <c r="A31" s="3">
        <v>42216</v>
      </c>
      <c r="B31" s="3"/>
      <c r="C31" s="4"/>
      <c r="D31" s="4"/>
      <c r="E31" s="4">
        <f t="shared" si="4"/>
        <v>3820330.0592632745</v>
      </c>
      <c r="F31" s="24">
        <f t="shared" si="1"/>
        <v>31</v>
      </c>
      <c r="G31" s="22">
        <v>13.75</v>
      </c>
      <c r="H31" s="26">
        <f t="shared" si="2"/>
        <v>44614.128431807418</v>
      </c>
      <c r="I31" s="26">
        <f t="shared" si="0"/>
        <v>3864944.1876950818</v>
      </c>
      <c r="J31" s="26">
        <f t="shared" si="3"/>
        <v>6489.3277718992613</v>
      </c>
    </row>
    <row r="32" spans="1:10" x14ac:dyDescent="0.25">
      <c r="A32" s="3">
        <v>42247</v>
      </c>
      <c r="B32" s="3"/>
      <c r="C32" s="4"/>
      <c r="D32" s="4"/>
      <c r="E32" s="4">
        <f t="shared" si="4"/>
        <v>3864944.1876950818</v>
      </c>
      <c r="F32" s="24">
        <f t="shared" si="1"/>
        <v>30</v>
      </c>
      <c r="G32" s="22">
        <v>13.75</v>
      </c>
      <c r="H32" s="26">
        <f t="shared" si="2"/>
        <v>43679.16376504716</v>
      </c>
      <c r="I32" s="26">
        <f t="shared" si="0"/>
        <v>3908623.351460129</v>
      </c>
      <c r="J32" s="26">
        <f t="shared" si="3"/>
        <v>6353.3329112795873</v>
      </c>
    </row>
    <row r="33" spans="1:10" x14ac:dyDescent="0.25">
      <c r="A33" s="3">
        <v>42277</v>
      </c>
      <c r="B33" s="3"/>
      <c r="C33" s="4"/>
      <c r="D33" s="4"/>
      <c r="E33" s="4">
        <f t="shared" si="4"/>
        <v>3908623.351460129</v>
      </c>
      <c r="F33" s="24">
        <f t="shared" si="1"/>
        <v>31</v>
      </c>
      <c r="G33" s="22">
        <v>13.75</v>
      </c>
      <c r="H33" s="26">
        <f t="shared" si="2"/>
        <v>45645.224755065203</v>
      </c>
      <c r="I33" s="26">
        <f t="shared" si="0"/>
        <v>3954268.5762151941</v>
      </c>
      <c r="J33" s="26">
        <f t="shared" si="3"/>
        <v>6639.305418918575</v>
      </c>
    </row>
    <row r="34" spans="1:10" x14ac:dyDescent="0.25">
      <c r="A34" s="3">
        <v>42308</v>
      </c>
      <c r="B34" s="3"/>
      <c r="C34" s="4"/>
      <c r="D34" s="4"/>
      <c r="E34" s="4">
        <f t="shared" si="4"/>
        <v>3954268.5762151941</v>
      </c>
      <c r="F34" s="24">
        <f t="shared" si="1"/>
        <v>30</v>
      </c>
      <c r="G34" s="22">
        <v>13.75</v>
      </c>
      <c r="H34" s="26">
        <f t="shared" si="2"/>
        <v>44688.651717500485</v>
      </c>
      <c r="I34" s="26">
        <f t="shared" si="0"/>
        <v>3998957.2279326944</v>
      </c>
      <c r="J34" s="26">
        <f t="shared" si="3"/>
        <v>6500.1675225455247</v>
      </c>
    </row>
    <row r="35" spans="1:10" x14ac:dyDescent="0.25">
      <c r="A35" s="3">
        <v>42338</v>
      </c>
      <c r="B35" s="3"/>
      <c r="C35" s="4"/>
      <c r="D35" s="4"/>
      <c r="E35" s="4">
        <f t="shared" si="4"/>
        <v>3998957.2279326944</v>
      </c>
      <c r="F35" s="24">
        <f t="shared" si="1"/>
        <v>31</v>
      </c>
      <c r="G35" s="22">
        <v>13.75</v>
      </c>
      <c r="H35" s="26">
        <f t="shared" si="2"/>
        <v>46700.151189214004</v>
      </c>
      <c r="I35" s="26">
        <f t="shared" si="0"/>
        <v>4045657.3791219085</v>
      </c>
      <c r="J35" s="26">
        <f t="shared" si="3"/>
        <v>6792.7492638856738</v>
      </c>
    </row>
    <row r="36" spans="1:10" x14ac:dyDescent="0.25">
      <c r="A36" s="3">
        <v>42369</v>
      </c>
      <c r="B36" s="3"/>
      <c r="C36" s="4"/>
      <c r="D36" s="4"/>
      <c r="E36" s="4">
        <f t="shared" si="4"/>
        <v>4045657.3791219085</v>
      </c>
      <c r="F36" s="24">
        <f t="shared" si="1"/>
        <v>31</v>
      </c>
      <c r="G36" s="22">
        <v>13.75</v>
      </c>
      <c r="H36" s="26">
        <f t="shared" si="2"/>
        <v>47245.519393170231</v>
      </c>
      <c r="I36" s="26">
        <f t="shared" si="0"/>
        <v>4092902.8985150787</v>
      </c>
      <c r="J36" s="26">
        <f t="shared" si="3"/>
        <v>6872.0755480974885</v>
      </c>
    </row>
    <row r="37" spans="1:10" x14ac:dyDescent="0.25">
      <c r="A37" s="3">
        <v>42400</v>
      </c>
      <c r="B37" s="3"/>
      <c r="C37" s="4"/>
      <c r="D37" s="4"/>
      <c r="E37" s="4">
        <f t="shared" si="4"/>
        <v>4092902.8985150787</v>
      </c>
      <c r="F37" s="24">
        <f t="shared" si="1"/>
        <v>29</v>
      </c>
      <c r="G37" s="22">
        <v>13.75</v>
      </c>
      <c r="H37" s="26">
        <f t="shared" si="2"/>
        <v>44713.562487202398</v>
      </c>
      <c r="I37" s="26">
        <f t="shared" si="0"/>
        <v>4137616.4610022809</v>
      </c>
      <c r="J37" s="26">
        <f t="shared" si="3"/>
        <v>6503.7909072294415</v>
      </c>
    </row>
    <row r="38" spans="1:10" x14ac:dyDescent="0.25">
      <c r="A38" s="3">
        <v>42429</v>
      </c>
      <c r="B38" s="3"/>
      <c r="C38" s="4"/>
      <c r="D38" s="4"/>
      <c r="E38" s="4">
        <f t="shared" si="4"/>
        <v>4137616.4610022809</v>
      </c>
      <c r="F38" s="24">
        <f t="shared" si="1"/>
        <v>31</v>
      </c>
      <c r="G38" s="22">
        <v>13.75</v>
      </c>
      <c r="H38" s="26">
        <f t="shared" si="2"/>
        <v>48319.425109649928</v>
      </c>
      <c r="I38" s="26">
        <f t="shared" si="0"/>
        <v>4185935.8861119309</v>
      </c>
      <c r="J38" s="26">
        <f t="shared" si="3"/>
        <v>7028.2800159490798</v>
      </c>
    </row>
    <row r="39" spans="1:10" x14ac:dyDescent="0.25">
      <c r="A39" s="3">
        <v>42460</v>
      </c>
      <c r="B39" s="3"/>
      <c r="C39" s="4"/>
      <c r="D39" s="4"/>
      <c r="E39" s="4">
        <f t="shared" si="4"/>
        <v>4185935.8861119309</v>
      </c>
      <c r="F39" s="24">
        <f t="shared" si="1"/>
        <v>30</v>
      </c>
      <c r="G39" s="22">
        <v>13.75</v>
      </c>
      <c r="H39" s="26">
        <f t="shared" si="2"/>
        <v>47306.809671812916</v>
      </c>
      <c r="I39" s="26">
        <f t="shared" si="0"/>
        <v>4233242.6957837436</v>
      </c>
      <c r="J39" s="26">
        <f t="shared" si="3"/>
        <v>6880.9904977182441</v>
      </c>
    </row>
    <row r="40" spans="1:10" x14ac:dyDescent="0.25">
      <c r="A40" s="3">
        <v>42490</v>
      </c>
      <c r="B40" s="3"/>
      <c r="C40" s="4"/>
      <c r="D40" s="4"/>
      <c r="E40" s="4">
        <f t="shared" si="4"/>
        <v>4233242.6957837436</v>
      </c>
      <c r="F40" s="24">
        <f t="shared" si="1"/>
        <v>31</v>
      </c>
      <c r="G40" s="22">
        <v>13.75</v>
      </c>
      <c r="H40" s="26">
        <f t="shared" si="2"/>
        <v>49436.156139118371</v>
      </c>
      <c r="I40" s="26">
        <f t="shared" si="0"/>
        <v>4282678.8519228622</v>
      </c>
      <c r="J40" s="26">
        <f t="shared" si="3"/>
        <v>7190.7136202353995</v>
      </c>
    </row>
    <row r="41" spans="1:10" x14ac:dyDescent="0.25">
      <c r="A41" s="3">
        <v>42521</v>
      </c>
      <c r="B41" s="3"/>
      <c r="C41" s="4"/>
      <c r="D41" s="4"/>
      <c r="E41" s="4">
        <f t="shared" si="4"/>
        <v>4282678.8519228622</v>
      </c>
      <c r="F41" s="24">
        <f t="shared" si="1"/>
        <v>30</v>
      </c>
      <c r="G41" s="22">
        <v>13.75</v>
      </c>
      <c r="H41" s="26">
        <f t="shared" si="2"/>
        <v>48400.13771008714</v>
      </c>
      <c r="I41" s="26">
        <f t="shared" si="0"/>
        <v>4331078.9896329492</v>
      </c>
      <c r="J41" s="26">
        <f t="shared" si="3"/>
        <v>7040.0200305581311</v>
      </c>
    </row>
    <row r="42" spans="1:10" x14ac:dyDescent="0.25">
      <c r="A42" s="3">
        <v>42551</v>
      </c>
      <c r="B42" s="3"/>
      <c r="C42" s="11"/>
      <c r="D42" s="11"/>
      <c r="E42" s="4">
        <f t="shared" si="4"/>
        <v>4331078.9896329492</v>
      </c>
      <c r="F42" s="24">
        <f t="shared" si="1"/>
        <v>31</v>
      </c>
      <c r="G42" s="22">
        <v>13.75</v>
      </c>
      <c r="H42" s="26">
        <f t="shared" si="2"/>
        <v>50578.696420028617</v>
      </c>
      <c r="I42" s="26">
        <f t="shared" si="0"/>
        <v>4381657.686052978</v>
      </c>
      <c r="J42" s="26">
        <f t="shared" si="3"/>
        <v>7356.9012974587095</v>
      </c>
    </row>
    <row r="43" spans="1:10" x14ac:dyDescent="0.25">
      <c r="A43" s="3">
        <v>42582</v>
      </c>
      <c r="B43" s="3"/>
      <c r="C43" s="4"/>
      <c r="D43" s="4"/>
      <c r="E43" s="4">
        <f t="shared" si="4"/>
        <v>4381657.686052978</v>
      </c>
      <c r="F43" s="24">
        <f t="shared" si="1"/>
        <v>31</v>
      </c>
      <c r="G43" s="22">
        <v>13.75</v>
      </c>
      <c r="H43" s="26">
        <f t="shared" si="2"/>
        <v>51169.358593974845</v>
      </c>
      <c r="I43" s="26">
        <f t="shared" si="0"/>
        <v>4432827.0446469532</v>
      </c>
      <c r="J43" s="26">
        <f t="shared" si="3"/>
        <v>7442.8157954872495</v>
      </c>
    </row>
    <row r="44" spans="1:10" x14ac:dyDescent="0.25">
      <c r="A44" s="3">
        <v>42613</v>
      </c>
      <c r="B44" s="3"/>
      <c r="C44" s="4"/>
      <c r="D44" s="4"/>
      <c r="E44" s="4">
        <f t="shared" si="4"/>
        <v>4432827.0446469532</v>
      </c>
      <c r="F44" s="24">
        <f t="shared" si="1"/>
        <v>30</v>
      </c>
      <c r="G44" s="22">
        <v>13.75</v>
      </c>
      <c r="H44" s="26">
        <f t="shared" si="2"/>
        <v>50097.017970325156</v>
      </c>
      <c r="I44" s="26">
        <f t="shared" si="0"/>
        <v>4482924.0626172787</v>
      </c>
      <c r="J44" s="26">
        <f t="shared" si="3"/>
        <v>7286.8389775018413</v>
      </c>
    </row>
    <row r="45" spans="1:10" x14ac:dyDescent="0.25">
      <c r="A45" s="3">
        <v>42643</v>
      </c>
      <c r="B45" s="3"/>
      <c r="C45" s="4"/>
      <c r="D45" s="4"/>
      <c r="E45" s="4">
        <f t="shared" si="4"/>
        <v>4482924.0626172787</v>
      </c>
      <c r="F45" s="24">
        <f t="shared" si="1"/>
        <v>31</v>
      </c>
      <c r="G45" s="22">
        <v>13.75</v>
      </c>
      <c r="H45" s="26">
        <f t="shared" si="2"/>
        <v>52351.955662756583</v>
      </c>
      <c r="I45" s="26">
        <f t="shared" si="0"/>
        <v>4535276.0182800349</v>
      </c>
      <c r="J45" s="26">
        <f t="shared" si="3"/>
        <v>7614.829914582775</v>
      </c>
    </row>
    <row r="46" spans="1:10" x14ac:dyDescent="0.25">
      <c r="A46" s="3">
        <v>42674</v>
      </c>
      <c r="B46" s="3"/>
      <c r="C46" s="4"/>
      <c r="D46" s="4"/>
      <c r="E46" s="4">
        <f t="shared" si="4"/>
        <v>4535276.0182800349</v>
      </c>
      <c r="F46" s="24">
        <f t="shared" si="1"/>
        <v>30</v>
      </c>
      <c r="G46" s="22">
        <v>13.75</v>
      </c>
      <c r="H46" s="26">
        <f t="shared" si="2"/>
        <v>51254.831713438754</v>
      </c>
      <c r="I46" s="26">
        <f t="shared" si="0"/>
        <v>4586530.8499934739</v>
      </c>
      <c r="J46" s="26">
        <f t="shared" si="3"/>
        <v>7455.2482492274539</v>
      </c>
    </row>
    <row r="47" spans="1:10" x14ac:dyDescent="0.25">
      <c r="A47" s="3">
        <v>42704</v>
      </c>
      <c r="B47" s="3"/>
      <c r="C47" s="4"/>
      <c r="D47" s="4"/>
      <c r="E47" s="4">
        <f t="shared" si="4"/>
        <v>4586530.8499934739</v>
      </c>
      <c r="F47" s="24">
        <f t="shared" si="1"/>
        <v>31</v>
      </c>
      <c r="G47" s="22">
        <v>13.75</v>
      </c>
      <c r="H47" s="26">
        <f t="shared" si="2"/>
        <v>53561.884241362146</v>
      </c>
      <c r="I47" s="26">
        <f t="shared" si="0"/>
        <v>4640092.734234836</v>
      </c>
      <c r="J47" s="26">
        <f t="shared" si="3"/>
        <v>7790.819526016312</v>
      </c>
    </row>
    <row r="48" spans="1:10" x14ac:dyDescent="0.25">
      <c r="A48" s="3">
        <v>42735</v>
      </c>
      <c r="B48" s="3"/>
      <c r="C48" s="4"/>
      <c r="D48" s="4"/>
      <c r="E48" s="4">
        <f t="shared" si="4"/>
        <v>4640092.734234836</v>
      </c>
      <c r="F48" s="24">
        <f t="shared" si="1"/>
        <v>31</v>
      </c>
      <c r="G48" s="22">
        <v>13.75</v>
      </c>
      <c r="H48" s="26">
        <f t="shared" si="2"/>
        <v>54187.384327879416</v>
      </c>
      <c r="I48" s="26">
        <f t="shared" si="0"/>
        <v>4694280.1185627151</v>
      </c>
      <c r="J48" s="26">
        <f t="shared" si="3"/>
        <v>7881.8013567824619</v>
      </c>
    </row>
    <row r="49" spans="1:10" x14ac:dyDescent="0.25">
      <c r="A49" s="3">
        <v>42766</v>
      </c>
      <c r="B49" s="3"/>
      <c r="C49" s="4"/>
      <c r="D49" s="4"/>
      <c r="E49" s="4">
        <f t="shared" si="4"/>
        <v>4694280.1185627151</v>
      </c>
      <c r="F49" s="24">
        <f t="shared" si="1"/>
        <v>28</v>
      </c>
      <c r="G49" s="22">
        <v>13.75</v>
      </c>
      <c r="H49" s="26">
        <f t="shared" si="2"/>
        <v>49515.00946977111</v>
      </c>
      <c r="I49" s="26">
        <f t="shared" si="0"/>
        <v>4743795.128032486</v>
      </c>
      <c r="J49" s="26">
        <f t="shared" si="3"/>
        <v>7202.1831956030701</v>
      </c>
    </row>
    <row r="50" spans="1:10" x14ac:dyDescent="0.25">
      <c r="A50" s="3">
        <v>42794</v>
      </c>
      <c r="B50" s="3"/>
      <c r="C50" s="4"/>
      <c r="D50" s="4"/>
      <c r="E50" s="4">
        <f t="shared" si="4"/>
        <v>4743795.128032486</v>
      </c>
      <c r="F50" s="24">
        <f t="shared" si="1"/>
        <v>31</v>
      </c>
      <c r="G50" s="22">
        <v>13.75</v>
      </c>
      <c r="H50" s="26">
        <f t="shared" si="2"/>
        <v>55398.429406132804</v>
      </c>
      <c r="I50" s="26">
        <f t="shared" si="0"/>
        <v>4799193.5574386185</v>
      </c>
      <c r="J50" s="26">
        <f t="shared" si="3"/>
        <v>8057.9533681647699</v>
      </c>
    </row>
    <row r="51" spans="1:10" x14ac:dyDescent="0.25">
      <c r="A51" s="3">
        <v>42825</v>
      </c>
      <c r="B51" s="3"/>
      <c r="C51" s="4"/>
      <c r="D51" s="4"/>
      <c r="E51" s="4">
        <f t="shared" si="4"/>
        <v>4799193.5574386185</v>
      </c>
      <c r="F51" s="24">
        <f t="shared" si="1"/>
        <v>30</v>
      </c>
      <c r="G51" s="22">
        <v>13.75</v>
      </c>
      <c r="H51" s="26">
        <f t="shared" si="2"/>
        <v>54237.461436806312</v>
      </c>
      <c r="I51" s="26">
        <f t="shared" si="0"/>
        <v>4853431.0188754248</v>
      </c>
      <c r="J51" s="26">
        <f t="shared" si="3"/>
        <v>7889.0852998990995</v>
      </c>
    </row>
    <row r="52" spans="1:10" x14ac:dyDescent="0.25">
      <c r="A52" s="3">
        <v>42855</v>
      </c>
      <c r="B52" s="3"/>
      <c r="C52" s="4"/>
      <c r="D52" s="4"/>
      <c r="E52" s="4">
        <f t="shared" si="4"/>
        <v>4853431.0188754248</v>
      </c>
      <c r="F52" s="24">
        <f t="shared" si="1"/>
        <v>31</v>
      </c>
      <c r="G52" s="22">
        <v>13.75</v>
      </c>
      <c r="H52" s="26">
        <f t="shared" si="2"/>
        <v>56678.766350565747</v>
      </c>
      <c r="I52" s="26">
        <f t="shared" si="0"/>
        <v>4910109.7852259902</v>
      </c>
      <c r="J52" s="26">
        <f t="shared" si="3"/>
        <v>8244.1841964459272</v>
      </c>
    </row>
    <row r="53" spans="1:10" x14ac:dyDescent="0.25">
      <c r="A53" s="3">
        <v>42886</v>
      </c>
      <c r="B53" s="3"/>
      <c r="C53" s="4"/>
      <c r="D53" s="4"/>
      <c r="E53" s="4">
        <f t="shared" si="4"/>
        <v>4910109.7852259902</v>
      </c>
      <c r="F53" s="24">
        <f t="shared" si="1"/>
        <v>30</v>
      </c>
      <c r="G53" s="22">
        <v>13.75</v>
      </c>
      <c r="H53" s="26">
        <f t="shared" si="2"/>
        <v>55490.966750841668</v>
      </c>
      <c r="I53" s="26">
        <f t="shared" si="0"/>
        <v>4965600.7519768318</v>
      </c>
      <c r="J53" s="26">
        <f t="shared" si="3"/>
        <v>8071.4133455769706</v>
      </c>
    </row>
    <row r="54" spans="1:10" x14ac:dyDescent="0.25">
      <c r="A54" s="3">
        <v>42916</v>
      </c>
      <c r="B54" s="3"/>
      <c r="C54" s="4"/>
      <c r="D54" s="4"/>
      <c r="E54" s="4">
        <f t="shared" si="4"/>
        <v>4965600.7519768318</v>
      </c>
      <c r="F54" s="24">
        <f t="shared" si="1"/>
        <v>31</v>
      </c>
      <c r="G54" s="22">
        <v>13.75</v>
      </c>
      <c r="H54" s="26">
        <f t="shared" si="2"/>
        <v>57988.693713154098</v>
      </c>
      <c r="I54" s="26">
        <f t="shared" si="0"/>
        <v>5023589.4456899855</v>
      </c>
      <c r="J54" s="26">
        <f t="shared" si="3"/>
        <v>8434.7190855496865</v>
      </c>
    </row>
    <row r="55" spans="1:10" x14ac:dyDescent="0.25">
      <c r="A55" s="3">
        <v>42947</v>
      </c>
      <c r="B55" s="3"/>
      <c r="C55" s="4"/>
      <c r="D55" s="4"/>
      <c r="E55" s="4">
        <f t="shared" si="4"/>
        <v>5023589.4456899855</v>
      </c>
      <c r="F55" s="24">
        <f t="shared" si="1"/>
        <v>31</v>
      </c>
      <c r="G55" s="22">
        <v>13.75</v>
      </c>
      <c r="H55" s="26">
        <f t="shared" si="2"/>
        <v>58665.89044453032</v>
      </c>
      <c r="I55" s="26">
        <f t="shared" si="0"/>
        <v>5082255.3361345157</v>
      </c>
      <c r="J55" s="26">
        <f t="shared" si="3"/>
        <v>8533.2204282953171</v>
      </c>
    </row>
    <row r="56" spans="1:10" x14ac:dyDescent="0.25">
      <c r="A56" s="3">
        <v>42978</v>
      </c>
      <c r="B56" s="3"/>
      <c r="C56" s="4"/>
      <c r="D56" s="4"/>
      <c r="E56" s="4">
        <f t="shared" si="4"/>
        <v>5082255.3361345157</v>
      </c>
      <c r="F56" s="24">
        <f t="shared" si="1"/>
        <v>30</v>
      </c>
      <c r="G56" s="22">
        <v>13.75</v>
      </c>
      <c r="H56" s="26">
        <f t="shared" si="2"/>
        <v>57436.447291931167</v>
      </c>
      <c r="I56" s="26">
        <f t="shared" si="0"/>
        <v>5139691.7834264468</v>
      </c>
      <c r="J56" s="26">
        <f t="shared" si="3"/>
        <v>8354.3923333718067</v>
      </c>
    </row>
    <row r="57" spans="1:10" x14ac:dyDescent="0.25">
      <c r="A57" s="3">
        <v>43008</v>
      </c>
      <c r="B57" s="3"/>
      <c r="C57" s="4"/>
      <c r="D57" s="4"/>
      <c r="E57" s="4">
        <f t="shared" si="4"/>
        <v>5139691.7834264468</v>
      </c>
      <c r="F57" s="24">
        <f t="shared" si="1"/>
        <v>31</v>
      </c>
      <c r="G57" s="22">
        <v>13.75</v>
      </c>
      <c r="H57" s="26">
        <f t="shared" si="2"/>
        <v>60021.743087274604</v>
      </c>
      <c r="I57" s="26">
        <f t="shared" si="0"/>
        <v>5199713.5265137218</v>
      </c>
      <c r="J57" s="26">
        <f t="shared" si="3"/>
        <v>8730.4353581490323</v>
      </c>
    </row>
    <row r="58" spans="1:10" x14ac:dyDescent="0.25">
      <c r="A58" s="3">
        <v>43039</v>
      </c>
      <c r="B58" s="3"/>
      <c r="C58" s="4"/>
      <c r="D58" s="4"/>
      <c r="E58" s="4">
        <f t="shared" si="4"/>
        <v>5199713.5265137218</v>
      </c>
      <c r="F58" s="24">
        <f t="shared" si="1"/>
        <v>30</v>
      </c>
      <c r="G58" s="22">
        <v>13.75</v>
      </c>
      <c r="H58" s="26">
        <f t="shared" si="2"/>
        <v>58763.885744846855</v>
      </c>
      <c r="I58" s="26">
        <f t="shared" si="0"/>
        <v>5258477.4122585682</v>
      </c>
      <c r="J58" s="26">
        <f t="shared" si="3"/>
        <v>8547.4742901595437</v>
      </c>
    </row>
    <row r="59" spans="1:10" x14ac:dyDescent="0.25">
      <c r="A59" s="3">
        <v>43069</v>
      </c>
      <c r="B59" s="3"/>
      <c r="C59" s="4"/>
      <c r="D59" s="4"/>
      <c r="E59" s="4">
        <f t="shared" si="4"/>
        <v>5258477.4122585682</v>
      </c>
      <c r="F59" s="24">
        <f t="shared" si="1"/>
        <v>31</v>
      </c>
      <c r="G59" s="22">
        <v>13.75</v>
      </c>
      <c r="H59" s="26">
        <f t="shared" si="2"/>
        <v>61408.931423978494</v>
      </c>
      <c r="I59" s="26">
        <f t="shared" si="0"/>
        <v>5319886.3436825471</v>
      </c>
      <c r="J59" s="26">
        <f t="shared" si="3"/>
        <v>8932.2082071241421</v>
      </c>
    </row>
    <row r="60" spans="1:10" x14ac:dyDescent="0.25">
      <c r="A60" s="3">
        <v>43100</v>
      </c>
      <c r="B60" s="3"/>
      <c r="C60" s="4"/>
      <c r="D60" s="4"/>
      <c r="E60" s="4">
        <f t="shared" si="4"/>
        <v>5319886.3436825471</v>
      </c>
      <c r="F60" s="24">
        <f t="shared" si="1"/>
        <v>31</v>
      </c>
      <c r="G60" s="22">
        <v>13.75</v>
      </c>
      <c r="H60" s="26">
        <f t="shared" si="2"/>
        <v>62126.069972457139</v>
      </c>
      <c r="I60" s="26">
        <f t="shared" si="0"/>
        <v>5382012.4136550045</v>
      </c>
      <c r="J60" s="26">
        <f t="shared" si="3"/>
        <v>9036.5192687210383</v>
      </c>
    </row>
    <row r="61" spans="1:10" x14ac:dyDescent="0.25">
      <c r="A61" s="3">
        <v>43131</v>
      </c>
      <c r="B61" s="3"/>
      <c r="C61" s="4"/>
      <c r="D61" s="4"/>
      <c r="E61" s="4">
        <f t="shared" si="4"/>
        <v>5382012.4136550045</v>
      </c>
      <c r="F61" s="24">
        <f t="shared" si="1"/>
        <v>28</v>
      </c>
      <c r="G61" s="22">
        <v>13.75</v>
      </c>
      <c r="H61" s="26">
        <f t="shared" si="2"/>
        <v>56769.172034443196</v>
      </c>
      <c r="I61" s="26">
        <f t="shared" si="0"/>
        <v>5438781.5856894478</v>
      </c>
      <c r="J61" s="26">
        <f t="shared" si="3"/>
        <v>8257.3341141008295</v>
      </c>
    </row>
    <row r="62" spans="1:10" x14ac:dyDescent="0.25">
      <c r="A62" s="3">
        <v>43159</v>
      </c>
      <c r="B62" s="3"/>
      <c r="C62" s="4"/>
      <c r="D62" s="4"/>
      <c r="E62" s="4">
        <f t="shared" si="4"/>
        <v>5438781.5856894478</v>
      </c>
      <c r="F62" s="24">
        <f t="shared" si="1"/>
        <v>31</v>
      </c>
      <c r="G62" s="22">
        <v>13.75</v>
      </c>
      <c r="H62" s="26">
        <f t="shared" si="2"/>
        <v>63514.538380825397</v>
      </c>
      <c r="I62" s="26">
        <f t="shared" si="0"/>
        <v>5502296.1240702728</v>
      </c>
      <c r="J62" s="26">
        <f t="shared" si="3"/>
        <v>9238.4783099382403</v>
      </c>
    </row>
    <row r="63" spans="1:10" x14ac:dyDescent="0.25">
      <c r="A63" s="3">
        <v>43190</v>
      </c>
      <c r="B63" s="3"/>
      <c r="C63" s="4"/>
      <c r="D63" s="4"/>
      <c r="E63" s="4">
        <f t="shared" si="4"/>
        <v>5502296.1240702728</v>
      </c>
      <c r="F63" s="24">
        <f t="shared" si="1"/>
        <v>30</v>
      </c>
      <c r="G63" s="22">
        <v>13.75</v>
      </c>
      <c r="H63" s="26">
        <f t="shared" si="2"/>
        <v>62183.48359394486</v>
      </c>
      <c r="I63" s="26">
        <f t="shared" si="0"/>
        <v>5564479.6076642172</v>
      </c>
      <c r="J63" s="26">
        <f t="shared" si="3"/>
        <v>9044.8703409374339</v>
      </c>
    </row>
    <row r="64" spans="1:10" x14ac:dyDescent="0.25">
      <c r="A64" s="3">
        <v>43220</v>
      </c>
      <c r="B64" s="3"/>
      <c r="C64" s="4"/>
      <c r="D64" s="4"/>
      <c r="E64" s="4">
        <f t="shared" si="4"/>
        <v>5564479.6076642172</v>
      </c>
      <c r="F64" s="24">
        <f t="shared" si="1"/>
        <v>31</v>
      </c>
      <c r="G64" s="22">
        <v>13.75</v>
      </c>
      <c r="H64" s="26">
        <f t="shared" si="2"/>
        <v>64982.450212791024</v>
      </c>
      <c r="I64" s="26">
        <f t="shared" si="0"/>
        <v>5629462.0578770079</v>
      </c>
      <c r="J64" s="26">
        <f t="shared" si="3"/>
        <v>9451.9927582241507</v>
      </c>
    </row>
    <row r="65" spans="1:10" x14ac:dyDescent="0.25">
      <c r="A65" s="3">
        <v>43251</v>
      </c>
      <c r="B65" s="3"/>
      <c r="C65" s="4"/>
      <c r="D65" s="4"/>
      <c r="E65" s="4">
        <f t="shared" si="4"/>
        <v>5629462.0578770079</v>
      </c>
      <c r="F65" s="24">
        <f t="shared" si="1"/>
        <v>30</v>
      </c>
      <c r="G65" s="22">
        <v>13.75</v>
      </c>
      <c r="H65" s="26">
        <f t="shared" si="2"/>
        <v>63620.632845870292</v>
      </c>
      <c r="I65" s="26">
        <f t="shared" si="0"/>
        <v>5693082.6907228781</v>
      </c>
      <c r="J65" s="26">
        <f t="shared" si="3"/>
        <v>9253.9102321265891</v>
      </c>
    </row>
    <row r="66" spans="1:10" x14ac:dyDescent="0.25">
      <c r="A66" s="3">
        <v>43281</v>
      </c>
      <c r="B66" s="3"/>
      <c r="C66" s="4"/>
      <c r="D66" s="4"/>
      <c r="E66" s="4">
        <f t="shared" si="4"/>
        <v>5693082.6907228781</v>
      </c>
      <c r="F66" s="24">
        <f t="shared" si="1"/>
        <v>31</v>
      </c>
      <c r="G66" s="22">
        <v>13.75</v>
      </c>
      <c r="H66" s="26">
        <f t="shared" si="2"/>
        <v>66484.287586866485</v>
      </c>
      <c r="I66" s="26">
        <f t="shared" si="0"/>
        <v>5759566.978309745</v>
      </c>
      <c r="J66" s="26">
        <f t="shared" si="3"/>
        <v>9670.4418308169443</v>
      </c>
    </row>
    <row r="67" spans="1:10" x14ac:dyDescent="0.25">
      <c r="A67" s="3">
        <v>43312</v>
      </c>
      <c r="B67" s="3"/>
      <c r="C67" s="4"/>
      <c r="D67" s="4"/>
      <c r="E67" s="4">
        <f t="shared" si="4"/>
        <v>5759566.978309745</v>
      </c>
      <c r="F67" s="24">
        <f t="shared" si="1"/>
        <v>31</v>
      </c>
      <c r="G67" s="22">
        <v>13.75</v>
      </c>
      <c r="H67" s="26">
        <f t="shared" si="2"/>
        <v>67260.696561767909</v>
      </c>
      <c r="I67" s="26">
        <f t="shared" si="0"/>
        <v>5826827.6748715127</v>
      </c>
      <c r="J67" s="26">
        <f t="shared" si="3"/>
        <v>9783.3740453480605</v>
      </c>
    </row>
    <row r="68" spans="1:10" x14ac:dyDescent="0.25">
      <c r="A68" s="3">
        <v>43343</v>
      </c>
      <c r="B68" s="3"/>
      <c r="C68" s="4"/>
      <c r="D68" s="4"/>
      <c r="E68" s="4">
        <f t="shared" si="4"/>
        <v>5826827.6748715127</v>
      </c>
      <c r="F68" s="24">
        <f t="shared" si="1"/>
        <v>30</v>
      </c>
      <c r="G68" s="22">
        <v>13.75</v>
      </c>
      <c r="H68" s="26">
        <f t="shared" si="2"/>
        <v>65851.134681767086</v>
      </c>
      <c r="I68" s="26">
        <f t="shared" si="0"/>
        <v>5892678.8095532795</v>
      </c>
      <c r="J68" s="26">
        <f t="shared" si="3"/>
        <v>9578.3468628024875</v>
      </c>
    </row>
    <row r="69" spans="1:10" x14ac:dyDescent="0.25">
      <c r="A69" s="3">
        <v>43373</v>
      </c>
      <c r="B69" s="3"/>
      <c r="C69" s="4"/>
      <c r="D69" s="4"/>
      <c r="E69" s="4">
        <f t="shared" si="4"/>
        <v>5892678.8095532795</v>
      </c>
      <c r="F69" s="24">
        <f t="shared" si="1"/>
        <v>31</v>
      </c>
      <c r="G69" s="22">
        <v>13.75</v>
      </c>
      <c r="H69" s="26">
        <f t="shared" si="2"/>
        <v>68815.187467728363</v>
      </c>
      <c r="I69" s="26">
        <f t="shared" si="0"/>
        <v>5961493.9970210083</v>
      </c>
      <c r="J69" s="26">
        <f t="shared" si="3"/>
        <v>10009.481813487762</v>
      </c>
    </row>
    <row r="70" spans="1:10" x14ac:dyDescent="0.25">
      <c r="A70" s="3">
        <v>43404</v>
      </c>
      <c r="B70" s="3"/>
      <c r="C70" s="4"/>
      <c r="D70" s="4"/>
      <c r="E70" s="4">
        <f t="shared" si="4"/>
        <v>5961493.9970210083</v>
      </c>
      <c r="F70" s="24">
        <f t="shared" si="1"/>
        <v>30</v>
      </c>
      <c r="G70" s="22">
        <v>13.75</v>
      </c>
      <c r="H70" s="26">
        <f t="shared" si="2"/>
        <v>67373.048596470297</v>
      </c>
      <c r="I70" s="26">
        <f t="shared" ref="I70:I133" si="5">+E70+H70</f>
        <v>6028867.0456174789</v>
      </c>
      <c r="J70" s="26">
        <f t="shared" si="3"/>
        <v>9799.7161594865902</v>
      </c>
    </row>
    <row r="71" spans="1:10" x14ac:dyDescent="0.25">
      <c r="A71" s="3">
        <v>43434</v>
      </c>
      <c r="B71" s="3"/>
      <c r="C71" s="4"/>
      <c r="D71" s="4"/>
      <c r="E71" s="4">
        <f t="shared" si="4"/>
        <v>6028867.0456174789</v>
      </c>
      <c r="F71" s="24">
        <f t="shared" ref="F71:F132" si="6">A72-A71</f>
        <v>31</v>
      </c>
      <c r="G71" s="22">
        <v>13.75</v>
      </c>
      <c r="H71" s="26">
        <f t="shared" ref="H71:H133" si="7">+E71*F71*G71/36500</f>
        <v>70405.604882039741</v>
      </c>
      <c r="I71" s="26">
        <f t="shared" si="5"/>
        <v>6099272.650499519</v>
      </c>
      <c r="J71" s="26">
        <f t="shared" ref="J71:J133" si="8">E71*0.02*F71/365</f>
        <v>10240.815255569416</v>
      </c>
    </row>
    <row r="72" spans="1:10" x14ac:dyDescent="0.25">
      <c r="A72" s="3">
        <v>43465</v>
      </c>
      <c r="B72" s="3"/>
      <c r="C72" s="4"/>
      <c r="D72" s="4"/>
      <c r="E72" s="4">
        <f t="shared" ref="E72:E133" si="9">I71+C72-D72</f>
        <v>6099272.650499519</v>
      </c>
      <c r="F72" s="24">
        <f t="shared" si="6"/>
        <v>31</v>
      </c>
      <c r="G72" s="22">
        <v>13.75</v>
      </c>
      <c r="H72" s="26">
        <f t="shared" si="7"/>
        <v>71227.807322614244</v>
      </c>
      <c r="I72" s="26">
        <f t="shared" si="5"/>
        <v>6170500.4578221329</v>
      </c>
      <c r="J72" s="26">
        <f t="shared" si="8"/>
        <v>10360.408337834799</v>
      </c>
    </row>
    <row r="73" spans="1:10" x14ac:dyDescent="0.25">
      <c r="A73" s="3">
        <v>43496</v>
      </c>
      <c r="B73" s="3"/>
      <c r="C73" s="4"/>
      <c r="D73" s="4"/>
      <c r="E73" s="4">
        <f t="shared" si="9"/>
        <v>6170500.4578221329</v>
      </c>
      <c r="F73" s="24">
        <f t="shared" si="6"/>
        <v>28</v>
      </c>
      <c r="G73" s="22">
        <v>13.75</v>
      </c>
      <c r="H73" s="26">
        <f t="shared" si="7"/>
        <v>65086.100719493734</v>
      </c>
      <c r="I73" s="26">
        <f t="shared" si="5"/>
        <v>6235586.5585416267</v>
      </c>
      <c r="J73" s="26">
        <f t="shared" si="8"/>
        <v>9467.0691955627244</v>
      </c>
    </row>
    <row r="74" spans="1:10" x14ac:dyDescent="0.25">
      <c r="A74" s="3">
        <v>43524</v>
      </c>
      <c r="B74" s="3"/>
      <c r="C74" s="4"/>
      <c r="D74" s="4"/>
      <c r="E74" s="4">
        <f t="shared" si="9"/>
        <v>6235586.5585416267</v>
      </c>
      <c r="F74" s="24">
        <f t="shared" si="6"/>
        <v>31</v>
      </c>
      <c r="G74" s="22">
        <v>13.75</v>
      </c>
      <c r="H74" s="26">
        <f t="shared" si="7"/>
        <v>72819.69234461282</v>
      </c>
      <c r="I74" s="26">
        <f t="shared" si="5"/>
        <v>6308406.2508862391</v>
      </c>
      <c r="J74" s="26">
        <f t="shared" si="8"/>
        <v>10591.955250125502</v>
      </c>
    </row>
    <row r="75" spans="1:10" x14ac:dyDescent="0.25">
      <c r="A75" s="3">
        <v>43555</v>
      </c>
      <c r="B75" s="3"/>
      <c r="C75" s="4"/>
      <c r="D75" s="4"/>
      <c r="E75" s="4">
        <f t="shared" si="9"/>
        <v>6308406.2508862391</v>
      </c>
      <c r="F75" s="24">
        <f t="shared" si="6"/>
        <v>30</v>
      </c>
      <c r="G75" s="22">
        <v>13.75</v>
      </c>
      <c r="H75" s="26">
        <f t="shared" si="7"/>
        <v>71293.632287412984</v>
      </c>
      <c r="I75" s="26">
        <f t="shared" si="5"/>
        <v>6379699.883173652</v>
      </c>
      <c r="J75" s="26">
        <f t="shared" si="8"/>
        <v>10369.982878169161</v>
      </c>
    </row>
    <row r="76" spans="1:10" x14ac:dyDescent="0.25">
      <c r="A76" s="3">
        <v>43585</v>
      </c>
      <c r="B76" s="3"/>
      <c r="C76" s="4"/>
      <c r="D76" s="4"/>
      <c r="E76" s="4">
        <f t="shared" si="9"/>
        <v>6379699.883173652</v>
      </c>
      <c r="F76" s="24">
        <f t="shared" si="6"/>
        <v>31</v>
      </c>
      <c r="G76" s="22">
        <v>13.75</v>
      </c>
      <c r="H76" s="26">
        <f t="shared" si="7"/>
        <v>74502.659594596422</v>
      </c>
      <c r="I76" s="26">
        <f t="shared" si="5"/>
        <v>6454202.5427682484</v>
      </c>
      <c r="J76" s="26">
        <f t="shared" si="8"/>
        <v>10836.750486486751</v>
      </c>
    </row>
    <row r="77" spans="1:10" x14ac:dyDescent="0.25">
      <c r="A77" s="3">
        <v>43616</v>
      </c>
      <c r="B77" s="3"/>
      <c r="C77" s="4"/>
      <c r="D77" s="4"/>
      <c r="E77" s="4">
        <f t="shared" si="9"/>
        <v>6454202.5427682484</v>
      </c>
      <c r="F77" s="24">
        <f t="shared" si="6"/>
        <v>30</v>
      </c>
      <c r="G77" s="22">
        <v>13.75</v>
      </c>
      <c r="H77" s="26">
        <f t="shared" si="7"/>
        <v>72941.330106627458</v>
      </c>
      <c r="I77" s="26">
        <f t="shared" si="5"/>
        <v>6527143.8728748756</v>
      </c>
      <c r="J77" s="26">
        <f t="shared" si="8"/>
        <v>10609.64801550945</v>
      </c>
    </row>
    <row r="78" spans="1:10" x14ac:dyDescent="0.25">
      <c r="A78" s="3">
        <v>43646</v>
      </c>
      <c r="B78" s="3"/>
      <c r="C78" s="4"/>
      <c r="D78" s="4"/>
      <c r="E78" s="4">
        <f t="shared" si="9"/>
        <v>6527143.8728748756</v>
      </c>
      <c r="F78" s="24">
        <f t="shared" si="6"/>
        <v>31</v>
      </c>
      <c r="G78" s="22">
        <v>13.75</v>
      </c>
      <c r="H78" s="26">
        <f t="shared" si="7"/>
        <v>76224.522625011392</v>
      </c>
      <c r="I78" s="26">
        <f t="shared" si="5"/>
        <v>6603368.3954998869</v>
      </c>
      <c r="J78" s="26">
        <f t="shared" si="8"/>
        <v>11087.203290910747</v>
      </c>
    </row>
    <row r="79" spans="1:10" x14ac:dyDescent="0.25">
      <c r="A79" s="3">
        <v>43677</v>
      </c>
      <c r="B79" s="3"/>
      <c r="C79" s="4"/>
      <c r="D79" s="4"/>
      <c r="E79" s="4">
        <f t="shared" si="9"/>
        <v>6603368.3954998869</v>
      </c>
      <c r="F79" s="24">
        <f t="shared" si="6"/>
        <v>31</v>
      </c>
      <c r="G79" s="22">
        <v>13.75</v>
      </c>
      <c r="H79" s="26">
        <f t="shared" si="7"/>
        <v>77114.678865255526</v>
      </c>
      <c r="I79" s="26">
        <f t="shared" si="5"/>
        <v>6680483.0743651427</v>
      </c>
      <c r="J79" s="26">
        <f t="shared" si="8"/>
        <v>11216.680562218986</v>
      </c>
    </row>
    <row r="80" spans="1:10" x14ac:dyDescent="0.25">
      <c r="A80" s="3">
        <v>43708</v>
      </c>
      <c r="B80" s="3"/>
      <c r="C80" s="4"/>
      <c r="D80" s="4"/>
      <c r="E80" s="4">
        <f t="shared" si="9"/>
        <v>6680483.0743651427</v>
      </c>
      <c r="F80" s="24">
        <f t="shared" si="6"/>
        <v>30</v>
      </c>
      <c r="G80" s="22">
        <v>13.75</v>
      </c>
      <c r="H80" s="26">
        <f t="shared" si="7"/>
        <v>75498.610087003326</v>
      </c>
      <c r="I80" s="26">
        <f t="shared" si="5"/>
        <v>6755981.6844521463</v>
      </c>
      <c r="J80" s="26">
        <f t="shared" si="8"/>
        <v>10981.616012655029</v>
      </c>
    </row>
    <row r="81" spans="1:10" x14ac:dyDescent="0.25">
      <c r="A81" s="3">
        <v>43738</v>
      </c>
      <c r="B81" s="3"/>
      <c r="C81" s="4"/>
      <c r="D81" s="4"/>
      <c r="E81" s="4">
        <f t="shared" si="9"/>
        <v>6755981.6844521463</v>
      </c>
      <c r="F81" s="24">
        <f t="shared" si="6"/>
        <v>31</v>
      </c>
      <c r="G81" s="22">
        <v>13.75</v>
      </c>
      <c r="H81" s="26">
        <f t="shared" si="7"/>
        <v>78896.909397198004</v>
      </c>
      <c r="I81" s="26">
        <f t="shared" si="5"/>
        <v>6834878.5938493442</v>
      </c>
      <c r="J81" s="26">
        <f t="shared" si="8"/>
        <v>11475.914094137894</v>
      </c>
    </row>
    <row r="82" spans="1:10" x14ac:dyDescent="0.25">
      <c r="A82" s="3">
        <v>43769</v>
      </c>
      <c r="B82" s="3"/>
      <c r="C82" s="4"/>
      <c r="D82" s="4"/>
      <c r="E82" s="4">
        <f t="shared" si="9"/>
        <v>6834878.5938493442</v>
      </c>
      <c r="F82" s="24">
        <f t="shared" si="6"/>
        <v>30</v>
      </c>
      <c r="G82" s="22">
        <v>13.75</v>
      </c>
      <c r="H82" s="26">
        <f t="shared" si="7"/>
        <v>77243.490957886417</v>
      </c>
      <c r="I82" s="26">
        <f t="shared" si="5"/>
        <v>6912122.0848072302</v>
      </c>
      <c r="J82" s="26">
        <f t="shared" si="8"/>
        <v>11235.416866601661</v>
      </c>
    </row>
    <row r="83" spans="1:10" x14ac:dyDescent="0.25">
      <c r="A83" s="3">
        <v>43799</v>
      </c>
      <c r="B83" s="3"/>
      <c r="C83" s="4"/>
      <c r="D83" s="4"/>
      <c r="E83" s="4">
        <f t="shared" si="9"/>
        <v>6912122.0848072302</v>
      </c>
      <c r="F83" s="24">
        <f t="shared" si="6"/>
        <v>31</v>
      </c>
      <c r="G83" s="22">
        <v>13.75</v>
      </c>
      <c r="H83" s="26">
        <f t="shared" si="7"/>
        <v>80720.329826002257</v>
      </c>
      <c r="I83" s="26">
        <f t="shared" si="5"/>
        <v>6992842.4146332322</v>
      </c>
      <c r="J83" s="26">
        <f t="shared" si="8"/>
        <v>11741.138883782145</v>
      </c>
    </row>
    <row r="84" spans="1:10" x14ac:dyDescent="0.25">
      <c r="A84" s="3">
        <v>43830</v>
      </c>
      <c r="B84" s="3"/>
      <c r="C84" s="4"/>
      <c r="D84" s="4"/>
      <c r="E84" s="4">
        <f t="shared" si="9"/>
        <v>6992842.4146332322</v>
      </c>
      <c r="F84" s="24">
        <f t="shared" si="6"/>
        <v>31</v>
      </c>
      <c r="G84" s="22">
        <v>13.75</v>
      </c>
      <c r="H84" s="26">
        <f t="shared" si="7"/>
        <v>81662.988472257945</v>
      </c>
      <c r="I84" s="26">
        <f t="shared" si="5"/>
        <v>7074505.4031054899</v>
      </c>
      <c r="J84" s="26">
        <f t="shared" si="8"/>
        <v>11878.252868692067</v>
      </c>
    </row>
    <row r="85" spans="1:10" x14ac:dyDescent="0.25">
      <c r="A85" s="3">
        <v>43861</v>
      </c>
      <c r="B85" s="3"/>
      <c r="C85" s="4"/>
      <c r="D85" s="4"/>
      <c r="E85" s="4">
        <f t="shared" si="9"/>
        <v>7074505.4031054899</v>
      </c>
      <c r="F85" s="24">
        <f t="shared" si="6"/>
        <v>29</v>
      </c>
      <c r="G85" s="22">
        <v>13.75</v>
      </c>
      <c r="H85" s="26">
        <f t="shared" si="7"/>
        <v>77286.548753104493</v>
      </c>
      <c r="I85" s="26">
        <f t="shared" si="5"/>
        <v>7151791.9518585941</v>
      </c>
      <c r="J85" s="26">
        <f t="shared" si="8"/>
        <v>11241.679818633382</v>
      </c>
    </row>
    <row r="86" spans="1:10" x14ac:dyDescent="0.25">
      <c r="A86" s="3">
        <v>43890</v>
      </c>
      <c r="B86" s="3"/>
      <c r="C86" s="4"/>
      <c r="D86" s="4"/>
      <c r="E86" s="4">
        <f t="shared" si="9"/>
        <v>7151791.9518585941</v>
      </c>
      <c r="F86" s="24">
        <f t="shared" si="6"/>
        <v>31</v>
      </c>
      <c r="G86" s="22">
        <v>13.75</v>
      </c>
      <c r="H86" s="26">
        <f t="shared" si="7"/>
        <v>83519.214232321261</v>
      </c>
      <c r="I86" s="26">
        <f t="shared" si="5"/>
        <v>7235311.166090915</v>
      </c>
      <c r="J86" s="26">
        <f t="shared" si="8"/>
        <v>12148.249342883093</v>
      </c>
    </row>
    <row r="87" spans="1:10" x14ac:dyDescent="0.25">
      <c r="A87" s="3">
        <v>43921</v>
      </c>
      <c r="B87" s="3"/>
      <c r="C87" s="4"/>
      <c r="D87" s="4"/>
      <c r="E87" s="4">
        <f t="shared" si="9"/>
        <v>7235311.166090915</v>
      </c>
      <c r="F87" s="24">
        <f t="shared" si="6"/>
        <v>30</v>
      </c>
      <c r="G87" s="22">
        <v>13.75</v>
      </c>
      <c r="H87" s="26">
        <f t="shared" si="7"/>
        <v>81768.927561986362</v>
      </c>
      <c r="I87" s="26">
        <f t="shared" si="5"/>
        <v>7317080.0936529012</v>
      </c>
      <c r="J87" s="26">
        <f t="shared" si="8"/>
        <v>11893.662190834382</v>
      </c>
    </row>
    <row r="88" spans="1:10" x14ac:dyDescent="0.25">
      <c r="A88" s="3">
        <v>43951</v>
      </c>
      <c r="B88" s="3"/>
      <c r="C88" s="4"/>
      <c r="D88" s="4"/>
      <c r="E88" s="4">
        <f t="shared" si="9"/>
        <v>7317080.0936529012</v>
      </c>
      <c r="F88" s="24">
        <f t="shared" si="6"/>
        <v>31</v>
      </c>
      <c r="G88" s="22">
        <v>13.75</v>
      </c>
      <c r="H88" s="26">
        <f t="shared" si="7"/>
        <v>85449.462737521884</v>
      </c>
      <c r="I88" s="26">
        <f t="shared" si="5"/>
        <v>7402529.5563904233</v>
      </c>
      <c r="J88" s="26">
        <f t="shared" si="8"/>
        <v>12429.012761821368</v>
      </c>
    </row>
    <row r="89" spans="1:10" x14ac:dyDescent="0.25">
      <c r="A89" s="3">
        <v>43982</v>
      </c>
      <c r="B89" s="3"/>
      <c r="C89" s="4"/>
      <c r="D89" s="4"/>
      <c r="E89" s="4">
        <f t="shared" si="9"/>
        <v>7402529.5563904233</v>
      </c>
      <c r="F89" s="24">
        <f t="shared" si="6"/>
        <v>30</v>
      </c>
      <c r="G89" s="22">
        <v>13.75</v>
      </c>
      <c r="H89" s="26">
        <f t="shared" si="7"/>
        <v>83658.724438658901</v>
      </c>
      <c r="I89" s="26">
        <f t="shared" si="5"/>
        <v>7486188.2808290822</v>
      </c>
      <c r="J89" s="26">
        <f t="shared" si="8"/>
        <v>12168.541736532201</v>
      </c>
    </row>
    <row r="90" spans="1:10" x14ac:dyDescent="0.25">
      <c r="A90" s="3">
        <v>44012</v>
      </c>
      <c r="B90" s="3"/>
      <c r="C90" s="4"/>
      <c r="D90" s="4"/>
      <c r="E90" s="4">
        <f t="shared" si="9"/>
        <v>7486188.2808290822</v>
      </c>
      <c r="F90" s="24">
        <f t="shared" si="6"/>
        <v>31</v>
      </c>
      <c r="G90" s="22">
        <v>13.75</v>
      </c>
      <c r="H90" s="26">
        <f t="shared" si="7"/>
        <v>87424.322046668385</v>
      </c>
      <c r="I90" s="26">
        <f t="shared" si="5"/>
        <v>7573612.6028757505</v>
      </c>
      <c r="J90" s="26">
        <f t="shared" si="8"/>
        <v>12716.265024969949</v>
      </c>
    </row>
    <row r="91" spans="1:10" x14ac:dyDescent="0.25">
      <c r="A91" s="3">
        <v>44043</v>
      </c>
      <c r="B91" s="3"/>
      <c r="C91" s="4"/>
      <c r="D91" s="4"/>
      <c r="E91" s="4">
        <f t="shared" si="9"/>
        <v>7573612.6028757505</v>
      </c>
      <c r="F91" s="24">
        <f t="shared" si="6"/>
        <v>31</v>
      </c>
      <c r="G91" s="22">
        <v>13.75</v>
      </c>
      <c r="H91" s="26">
        <f t="shared" si="7"/>
        <v>88445.2704650901</v>
      </c>
      <c r="I91" s="26">
        <f t="shared" si="5"/>
        <v>7662057.8733408405</v>
      </c>
      <c r="J91" s="26">
        <f t="shared" si="8"/>
        <v>12864.766613104015</v>
      </c>
    </row>
    <row r="92" spans="1:10" x14ac:dyDescent="0.25">
      <c r="A92" s="3">
        <v>44074</v>
      </c>
      <c r="B92" s="3"/>
      <c r="C92" s="4"/>
      <c r="D92" s="4"/>
      <c r="E92" s="4">
        <f t="shared" si="9"/>
        <v>7662057.8733408405</v>
      </c>
      <c r="F92" s="24">
        <f t="shared" si="6"/>
        <v>30</v>
      </c>
      <c r="G92" s="22">
        <v>13.75</v>
      </c>
      <c r="H92" s="26">
        <f t="shared" si="7"/>
        <v>86591.749938441004</v>
      </c>
      <c r="I92" s="26">
        <f t="shared" si="5"/>
        <v>7748649.6232792819</v>
      </c>
      <c r="J92" s="26">
        <f t="shared" si="8"/>
        <v>12595.1636274096</v>
      </c>
    </row>
    <row r="93" spans="1:10" x14ac:dyDescent="0.25">
      <c r="A93" s="3">
        <v>44104</v>
      </c>
      <c r="B93" s="3"/>
      <c r="C93" s="4"/>
      <c r="D93" s="4"/>
      <c r="E93" s="4">
        <f t="shared" si="9"/>
        <v>7748649.6232792819</v>
      </c>
      <c r="F93" s="24">
        <f t="shared" si="6"/>
        <v>31</v>
      </c>
      <c r="G93" s="22">
        <v>13.75</v>
      </c>
      <c r="H93" s="26">
        <f t="shared" si="7"/>
        <v>90489.367175966952</v>
      </c>
      <c r="I93" s="26">
        <f t="shared" si="5"/>
        <v>7839138.9904552484</v>
      </c>
      <c r="J93" s="26">
        <f t="shared" si="8"/>
        <v>13162.089771049739</v>
      </c>
    </row>
    <row r="94" spans="1:10" x14ac:dyDescent="0.25">
      <c r="A94" s="3">
        <v>44135</v>
      </c>
      <c r="B94" s="3"/>
      <c r="C94" s="4"/>
      <c r="D94" s="4"/>
      <c r="E94" s="4">
        <f t="shared" si="9"/>
        <v>7839138.9904552484</v>
      </c>
      <c r="F94" s="24">
        <f t="shared" si="6"/>
        <v>30</v>
      </c>
      <c r="G94" s="22">
        <v>13.75</v>
      </c>
      <c r="H94" s="26">
        <f t="shared" si="7"/>
        <v>88593.009138706577</v>
      </c>
      <c r="I94" s="26">
        <f t="shared" si="5"/>
        <v>7927731.9995939545</v>
      </c>
      <c r="J94" s="26">
        <f t="shared" si="8"/>
        <v>12886.255874720955</v>
      </c>
    </row>
    <row r="95" spans="1:10" x14ac:dyDescent="0.25">
      <c r="A95" s="3">
        <v>44165</v>
      </c>
      <c r="B95" s="3"/>
      <c r="C95" s="4"/>
      <c r="D95" s="4"/>
      <c r="E95" s="4">
        <f t="shared" si="9"/>
        <v>7927731.9995939545</v>
      </c>
      <c r="F95" s="24">
        <f t="shared" si="6"/>
        <v>31</v>
      </c>
      <c r="G95" s="22">
        <v>13.75</v>
      </c>
      <c r="H95" s="26">
        <f t="shared" si="7"/>
        <v>92580.705885669129</v>
      </c>
      <c r="I95" s="26">
        <f t="shared" si="5"/>
        <v>8020312.7054796237</v>
      </c>
      <c r="J95" s="26">
        <f t="shared" si="8"/>
        <v>13466.284492460962</v>
      </c>
    </row>
    <row r="96" spans="1:10" x14ac:dyDescent="0.25">
      <c r="A96" s="3">
        <v>44196</v>
      </c>
      <c r="B96" s="3"/>
      <c r="C96" s="4"/>
      <c r="D96" s="4"/>
      <c r="E96" s="4">
        <f t="shared" si="9"/>
        <v>8020312.7054796237</v>
      </c>
      <c r="F96" s="24">
        <f t="shared" si="6"/>
        <v>31</v>
      </c>
      <c r="G96" s="22">
        <v>13.75</v>
      </c>
      <c r="H96" s="26">
        <f t="shared" si="7"/>
        <v>93661.870978375053</v>
      </c>
      <c r="I96" s="26">
        <f t="shared" si="5"/>
        <v>8113974.5764579987</v>
      </c>
      <c r="J96" s="26">
        <f t="shared" si="8"/>
        <v>13623.544869581827</v>
      </c>
    </row>
    <row r="97" spans="1:10" x14ac:dyDescent="0.25">
      <c r="A97" s="3">
        <v>44227</v>
      </c>
      <c r="B97" s="3"/>
      <c r="C97" s="4"/>
      <c r="D97" s="4"/>
      <c r="E97" s="4">
        <f t="shared" si="9"/>
        <v>8113974.5764579987</v>
      </c>
      <c r="F97" s="24">
        <f t="shared" si="6"/>
        <v>28</v>
      </c>
      <c r="G97" s="22">
        <v>13.75</v>
      </c>
      <c r="H97" s="26">
        <f t="shared" si="7"/>
        <v>85585.75923113231</v>
      </c>
      <c r="I97" s="26">
        <f t="shared" si="5"/>
        <v>8199560.3356891312</v>
      </c>
      <c r="J97" s="26">
        <f t="shared" si="8"/>
        <v>12448.83770634652</v>
      </c>
    </row>
    <row r="98" spans="1:10" x14ac:dyDescent="0.25">
      <c r="A98" s="3">
        <v>44255</v>
      </c>
      <c r="B98" s="3"/>
      <c r="C98" s="4"/>
      <c r="D98" s="4"/>
      <c r="E98" s="4">
        <f t="shared" si="9"/>
        <v>8199560.3356891312</v>
      </c>
      <c r="F98" s="24">
        <f t="shared" si="6"/>
        <v>31</v>
      </c>
      <c r="G98" s="22">
        <v>13.75</v>
      </c>
      <c r="H98" s="26">
        <f t="shared" si="7"/>
        <v>95755.139536643619</v>
      </c>
      <c r="I98" s="26">
        <f t="shared" si="5"/>
        <v>8295315.4752257746</v>
      </c>
      <c r="J98" s="26">
        <f t="shared" si="8"/>
        <v>13928.020296239072</v>
      </c>
    </row>
    <row r="99" spans="1:10" x14ac:dyDescent="0.25">
      <c r="A99" s="3">
        <v>44286</v>
      </c>
      <c r="B99" s="3"/>
      <c r="C99" s="4"/>
      <c r="D99" s="4"/>
      <c r="E99" s="4">
        <f t="shared" si="9"/>
        <v>8295315.4752257746</v>
      </c>
      <c r="F99" s="24">
        <f t="shared" si="6"/>
        <v>30</v>
      </c>
      <c r="G99" s="22">
        <v>13.75</v>
      </c>
      <c r="H99" s="26">
        <f t="shared" si="7"/>
        <v>93748.428315907731</v>
      </c>
      <c r="I99" s="26">
        <f t="shared" si="5"/>
        <v>8389063.9035416823</v>
      </c>
      <c r="J99" s="26">
        <f t="shared" si="8"/>
        <v>13636.135027768396</v>
      </c>
    </row>
    <row r="100" spans="1:10" x14ac:dyDescent="0.25">
      <c r="A100" s="3">
        <v>44316</v>
      </c>
      <c r="B100" s="3"/>
      <c r="C100" s="4"/>
      <c r="D100" s="4"/>
      <c r="E100" s="4">
        <f t="shared" si="9"/>
        <v>8389063.9035416823</v>
      </c>
      <c r="F100" s="24">
        <f t="shared" si="6"/>
        <v>31</v>
      </c>
      <c r="G100" s="22">
        <v>13.75</v>
      </c>
      <c r="H100" s="26">
        <f t="shared" si="7"/>
        <v>97968.177777661433</v>
      </c>
      <c r="I100" s="26">
        <f t="shared" si="5"/>
        <v>8487032.0813193433</v>
      </c>
      <c r="J100" s="26">
        <f t="shared" si="8"/>
        <v>14249.916767659844</v>
      </c>
    </row>
    <row r="101" spans="1:10" x14ac:dyDescent="0.25">
      <c r="A101" s="3">
        <v>44347</v>
      </c>
      <c r="B101" s="3"/>
      <c r="C101" s="4"/>
      <c r="D101" s="4"/>
      <c r="E101" s="4">
        <f t="shared" si="9"/>
        <v>8487032.0813193433</v>
      </c>
      <c r="F101" s="24">
        <f t="shared" si="6"/>
        <v>30</v>
      </c>
      <c r="G101" s="22">
        <v>13.75</v>
      </c>
      <c r="H101" s="26">
        <f t="shared" si="7"/>
        <v>95915.088590252853</v>
      </c>
      <c r="I101" s="26">
        <f t="shared" si="5"/>
        <v>8582947.1699095964</v>
      </c>
      <c r="J101" s="26">
        <f t="shared" si="8"/>
        <v>13951.285613127688</v>
      </c>
    </row>
    <row r="102" spans="1:10" x14ac:dyDescent="0.25">
      <c r="A102" s="3">
        <v>44377</v>
      </c>
      <c r="B102" s="3"/>
      <c r="C102" s="4"/>
      <c r="D102" s="4"/>
      <c r="E102" s="4">
        <f t="shared" si="9"/>
        <v>8582947.1699095964</v>
      </c>
      <c r="F102" s="24">
        <f t="shared" si="6"/>
        <v>31</v>
      </c>
      <c r="G102" s="22">
        <v>13.75</v>
      </c>
      <c r="H102" s="26">
        <f t="shared" si="7"/>
        <v>100232.36249791687</v>
      </c>
      <c r="I102" s="26">
        <f t="shared" si="5"/>
        <v>8683179.5324075129</v>
      </c>
      <c r="J102" s="26">
        <f t="shared" si="8"/>
        <v>14579.252726969728</v>
      </c>
    </row>
    <row r="103" spans="1:10" x14ac:dyDescent="0.25">
      <c r="A103" s="3">
        <v>44408</v>
      </c>
      <c r="B103" s="3"/>
      <c r="C103" s="4"/>
      <c r="D103" s="4"/>
      <c r="E103" s="4">
        <f t="shared" si="9"/>
        <v>8683179.5324075129</v>
      </c>
      <c r="F103" s="24">
        <f t="shared" si="6"/>
        <v>31</v>
      </c>
      <c r="G103" s="22">
        <v>13.75</v>
      </c>
      <c r="H103" s="26">
        <f t="shared" si="7"/>
        <v>101402.88426544389</v>
      </c>
      <c r="I103" s="26">
        <f t="shared" si="5"/>
        <v>8784582.4166729562</v>
      </c>
      <c r="J103" s="26">
        <f t="shared" si="8"/>
        <v>14749.510438610025</v>
      </c>
    </row>
    <row r="104" spans="1:10" x14ac:dyDescent="0.25">
      <c r="A104" s="3">
        <v>44439</v>
      </c>
      <c r="B104" s="3"/>
      <c r="C104" s="4"/>
      <c r="D104" s="4"/>
      <c r="E104" s="4">
        <f t="shared" si="9"/>
        <v>8784582.4166729562</v>
      </c>
      <c r="F104" s="24">
        <f t="shared" si="6"/>
        <v>30</v>
      </c>
      <c r="G104" s="22">
        <v>13.75</v>
      </c>
      <c r="H104" s="26">
        <f t="shared" si="7"/>
        <v>99277.814982947792</v>
      </c>
      <c r="I104" s="26">
        <f t="shared" si="5"/>
        <v>8883860.2316559032</v>
      </c>
      <c r="J104" s="26">
        <f t="shared" si="8"/>
        <v>14440.409452065134</v>
      </c>
    </row>
    <row r="105" spans="1:10" x14ac:dyDescent="0.25">
      <c r="A105" s="3">
        <v>44469</v>
      </c>
      <c r="B105" s="3"/>
      <c r="C105" s="4"/>
      <c r="D105" s="4"/>
      <c r="E105" s="4">
        <f t="shared" si="9"/>
        <v>8883860.2316559032</v>
      </c>
      <c r="F105" s="24">
        <f t="shared" si="6"/>
        <v>31</v>
      </c>
      <c r="G105" s="22">
        <v>13.75</v>
      </c>
      <c r="H105" s="26">
        <f t="shared" si="7"/>
        <v>103746.44996557066</v>
      </c>
      <c r="I105" s="26">
        <f t="shared" si="5"/>
        <v>8987606.6816214733</v>
      </c>
      <c r="J105" s="26">
        <f t="shared" si="8"/>
        <v>15090.392722264824</v>
      </c>
    </row>
    <row r="106" spans="1:10" x14ac:dyDescent="0.25">
      <c r="A106" s="3">
        <v>44500</v>
      </c>
      <c r="B106" s="3"/>
      <c r="C106" s="4"/>
      <c r="D106" s="4"/>
      <c r="E106" s="4">
        <f t="shared" si="9"/>
        <v>8987606.6816214733</v>
      </c>
      <c r="F106" s="24">
        <f t="shared" si="6"/>
        <v>30</v>
      </c>
      <c r="G106" s="22">
        <v>13.75</v>
      </c>
      <c r="H106" s="26">
        <f t="shared" si="7"/>
        <v>101572.26729229747</v>
      </c>
      <c r="I106" s="26">
        <f t="shared" si="5"/>
        <v>9089178.9489137717</v>
      </c>
      <c r="J106" s="26">
        <f t="shared" si="8"/>
        <v>14774.147969788724</v>
      </c>
    </row>
    <row r="107" spans="1:10" x14ac:dyDescent="0.25">
      <c r="A107" s="3">
        <v>44530</v>
      </c>
      <c r="B107" s="3"/>
      <c r="C107" s="4"/>
      <c r="D107" s="4"/>
      <c r="E107" s="4">
        <f t="shared" si="9"/>
        <v>9089178.9489137717</v>
      </c>
      <c r="F107" s="24">
        <f t="shared" si="6"/>
        <v>31</v>
      </c>
      <c r="G107" s="22">
        <v>13.75</v>
      </c>
      <c r="H107" s="26">
        <f t="shared" si="7"/>
        <v>106144.17882121906</v>
      </c>
      <c r="I107" s="26">
        <f t="shared" si="5"/>
        <v>9195323.1277349908</v>
      </c>
      <c r="J107" s="26">
        <f t="shared" si="8"/>
        <v>15439.153283086407</v>
      </c>
    </row>
    <row r="108" spans="1:10" x14ac:dyDescent="0.25">
      <c r="A108" s="3">
        <v>44561</v>
      </c>
      <c r="B108" s="3"/>
      <c r="C108" s="4"/>
      <c r="D108" s="4"/>
      <c r="E108" s="4">
        <f t="shared" si="9"/>
        <v>9195323.1277349908</v>
      </c>
      <c r="F108" s="24">
        <f t="shared" si="6"/>
        <v>31</v>
      </c>
      <c r="G108" s="22">
        <v>13.75</v>
      </c>
      <c r="H108" s="26">
        <f t="shared" si="7"/>
        <v>107383.73926567232</v>
      </c>
      <c r="I108" s="26">
        <f t="shared" si="5"/>
        <v>9302706.8670006637</v>
      </c>
      <c r="J108" s="26">
        <f t="shared" si="8"/>
        <v>15619.452984097794</v>
      </c>
    </row>
    <row r="109" spans="1:10" x14ac:dyDescent="0.25">
      <c r="A109" s="3">
        <v>44592</v>
      </c>
      <c r="B109" s="3"/>
      <c r="C109" s="4"/>
      <c r="D109" s="4"/>
      <c r="E109" s="4">
        <f t="shared" si="9"/>
        <v>9302706.8670006637</v>
      </c>
      <c r="F109" s="24">
        <f t="shared" si="6"/>
        <v>28</v>
      </c>
      <c r="G109" s="22">
        <v>13.75</v>
      </c>
      <c r="H109" s="26">
        <f t="shared" si="7"/>
        <v>98124.442295760426</v>
      </c>
      <c r="I109" s="26">
        <f t="shared" si="5"/>
        <v>9400831.3092964236</v>
      </c>
      <c r="J109" s="26">
        <f t="shared" si="8"/>
        <v>14272.646152110607</v>
      </c>
    </row>
    <row r="110" spans="1:10" x14ac:dyDescent="0.25">
      <c r="A110" s="3">
        <v>44620</v>
      </c>
      <c r="B110" s="3"/>
      <c r="C110" s="4"/>
      <c r="D110" s="4"/>
      <c r="E110" s="4">
        <f t="shared" si="9"/>
        <v>9400831.3092964236</v>
      </c>
      <c r="F110" s="24">
        <f t="shared" si="6"/>
        <v>31</v>
      </c>
      <c r="G110" s="22">
        <v>13.75</v>
      </c>
      <c r="H110" s="26">
        <f t="shared" si="7"/>
        <v>109783.68070103016</v>
      </c>
      <c r="I110" s="26">
        <f t="shared" si="5"/>
        <v>9510614.989997454</v>
      </c>
      <c r="J110" s="26">
        <f t="shared" si="8"/>
        <v>15968.535374695295</v>
      </c>
    </row>
    <row r="111" spans="1:10" x14ac:dyDescent="0.25">
      <c r="A111" s="3">
        <v>44651</v>
      </c>
      <c r="B111" s="3"/>
      <c r="C111" s="4"/>
      <c r="D111" s="4"/>
      <c r="E111" s="4">
        <f t="shared" si="9"/>
        <v>9510614.989997454</v>
      </c>
      <c r="F111" s="24">
        <f t="shared" si="6"/>
        <v>30</v>
      </c>
      <c r="G111" s="22">
        <v>13.75</v>
      </c>
      <c r="H111" s="26">
        <f t="shared" si="7"/>
        <v>107482.97762668357</v>
      </c>
      <c r="I111" s="26">
        <f t="shared" si="5"/>
        <v>9618097.9676241372</v>
      </c>
      <c r="J111" s="26">
        <f t="shared" si="8"/>
        <v>15633.887654790336</v>
      </c>
    </row>
    <row r="112" spans="1:10" x14ac:dyDescent="0.25">
      <c r="A112" s="3">
        <v>44681</v>
      </c>
      <c r="B112" s="3"/>
      <c r="C112" s="4"/>
      <c r="D112" s="4"/>
      <c r="E112" s="4">
        <f t="shared" si="9"/>
        <v>9618097.9676241372</v>
      </c>
      <c r="F112" s="24">
        <f t="shared" si="6"/>
        <v>31</v>
      </c>
      <c r="G112" s="22">
        <v>13.75</v>
      </c>
      <c r="H112" s="26">
        <f t="shared" si="7"/>
        <v>112320.93859451475</v>
      </c>
      <c r="I112" s="26">
        <f t="shared" si="5"/>
        <v>9730418.9062186517</v>
      </c>
      <c r="J112" s="26">
        <f t="shared" si="8"/>
        <v>16337.591068293055</v>
      </c>
    </row>
    <row r="113" spans="1:10" x14ac:dyDescent="0.25">
      <c r="A113" s="3">
        <v>44712</v>
      </c>
      <c r="B113" s="3"/>
      <c r="C113" s="4"/>
      <c r="D113" s="4"/>
      <c r="E113" s="4">
        <f t="shared" si="9"/>
        <v>9730418.9062186517</v>
      </c>
      <c r="F113" s="24">
        <f t="shared" si="6"/>
        <v>30</v>
      </c>
      <c r="G113" s="22">
        <v>13.75</v>
      </c>
      <c r="H113" s="26">
        <f t="shared" si="7"/>
        <v>109967.0629812382</v>
      </c>
      <c r="I113" s="26">
        <f t="shared" si="5"/>
        <v>9840385.9691998903</v>
      </c>
      <c r="J113" s="26">
        <f t="shared" si="8"/>
        <v>15995.209160907372</v>
      </c>
    </row>
    <row r="114" spans="1:10" x14ac:dyDescent="0.25">
      <c r="A114" s="3">
        <v>44742</v>
      </c>
      <c r="B114" s="3"/>
      <c r="C114" s="4"/>
      <c r="D114" s="4"/>
      <c r="E114" s="4">
        <f t="shared" si="9"/>
        <v>9840385.9691998903</v>
      </c>
      <c r="F114" s="24">
        <f t="shared" si="6"/>
        <v>31</v>
      </c>
      <c r="G114" s="22">
        <v>13.75</v>
      </c>
      <c r="H114" s="26">
        <f t="shared" si="7"/>
        <v>114916.83614716311</v>
      </c>
      <c r="I114" s="26">
        <f t="shared" si="5"/>
        <v>9955302.8053470533</v>
      </c>
      <c r="J114" s="26">
        <f t="shared" si="8"/>
        <v>16715.176166860088</v>
      </c>
    </row>
    <row r="115" spans="1:10" x14ac:dyDescent="0.25">
      <c r="A115" s="3">
        <v>44773</v>
      </c>
      <c r="B115" s="3"/>
      <c r="C115" s="4"/>
      <c r="D115" s="4"/>
      <c r="E115" s="4">
        <f t="shared" si="9"/>
        <v>9955302.8053470533</v>
      </c>
      <c r="F115" s="24">
        <f t="shared" si="6"/>
        <v>31</v>
      </c>
      <c r="G115" s="22">
        <v>13.75</v>
      </c>
      <c r="H115" s="26">
        <f t="shared" si="7"/>
        <v>116258.84440490909</v>
      </c>
      <c r="I115" s="26">
        <f t="shared" si="5"/>
        <v>10071561.649751963</v>
      </c>
      <c r="J115" s="26">
        <f t="shared" si="8"/>
        <v>16910.377367986777</v>
      </c>
    </row>
    <row r="116" spans="1:10" x14ac:dyDescent="0.25">
      <c r="A116" s="3">
        <v>44804</v>
      </c>
      <c r="B116" s="3"/>
      <c r="C116" s="4"/>
      <c r="D116" s="4"/>
      <c r="E116" s="4">
        <f t="shared" si="9"/>
        <v>10071561.649751963</v>
      </c>
      <c r="F116" s="24">
        <f t="shared" si="6"/>
        <v>30</v>
      </c>
      <c r="G116" s="22">
        <v>13.75</v>
      </c>
      <c r="H116" s="26">
        <f t="shared" si="7"/>
        <v>113822.44330199137</v>
      </c>
      <c r="I116" s="26">
        <f t="shared" si="5"/>
        <v>10185384.093053954</v>
      </c>
      <c r="J116" s="26">
        <f t="shared" si="8"/>
        <v>16555.991753016926</v>
      </c>
    </row>
    <row r="117" spans="1:10" x14ac:dyDescent="0.25">
      <c r="A117" s="3">
        <v>44834</v>
      </c>
      <c r="B117" s="3"/>
      <c r="C117" s="4"/>
      <c r="D117" s="4"/>
      <c r="E117" s="4">
        <f t="shared" si="9"/>
        <v>10185384.093053954</v>
      </c>
      <c r="F117" s="24">
        <f t="shared" si="6"/>
        <v>31</v>
      </c>
      <c r="G117" s="22">
        <v>13.75</v>
      </c>
      <c r="H117" s="26">
        <f t="shared" si="7"/>
        <v>118945.75259354105</v>
      </c>
      <c r="I117" s="26">
        <f t="shared" si="5"/>
        <v>10304329.845647495</v>
      </c>
      <c r="J117" s="26">
        <f t="shared" si="8"/>
        <v>17301.20037724233</v>
      </c>
    </row>
    <row r="118" spans="1:10" x14ac:dyDescent="0.25">
      <c r="A118" s="3">
        <v>44865</v>
      </c>
      <c r="B118" s="3"/>
      <c r="C118" s="4"/>
      <c r="D118" s="4"/>
      <c r="E118" s="4">
        <f t="shared" si="9"/>
        <v>10304329.845647495</v>
      </c>
      <c r="F118" s="24">
        <f t="shared" si="6"/>
        <v>30</v>
      </c>
      <c r="G118" s="22">
        <v>13.75</v>
      </c>
      <c r="H118" s="26">
        <f t="shared" si="7"/>
        <v>116453.0427761532</v>
      </c>
      <c r="I118" s="26">
        <f t="shared" si="5"/>
        <v>10420782.888423648</v>
      </c>
      <c r="J118" s="26">
        <f t="shared" si="8"/>
        <v>16938.6244038041</v>
      </c>
    </row>
    <row r="119" spans="1:10" x14ac:dyDescent="0.25">
      <c r="A119" s="3">
        <v>44895</v>
      </c>
      <c r="B119" s="3"/>
      <c r="C119" s="4"/>
      <c r="D119" s="4"/>
      <c r="E119" s="4">
        <f t="shared" si="9"/>
        <v>10420782.888423648</v>
      </c>
      <c r="F119" s="24">
        <f t="shared" si="6"/>
        <v>31</v>
      </c>
      <c r="G119" s="22">
        <v>13.75</v>
      </c>
      <c r="H119" s="26">
        <f t="shared" si="7"/>
        <v>121694.75907371454</v>
      </c>
      <c r="I119" s="26">
        <f t="shared" si="5"/>
        <v>10542477.647497362</v>
      </c>
      <c r="J119" s="26">
        <f t="shared" si="8"/>
        <v>17701.055865267568</v>
      </c>
    </row>
    <row r="120" spans="1:10" x14ac:dyDescent="0.25">
      <c r="A120" s="3">
        <v>44926</v>
      </c>
      <c r="B120" s="3"/>
      <c r="C120" s="4"/>
      <c r="D120" s="4"/>
      <c r="E120" s="4">
        <f t="shared" si="9"/>
        <v>10542477.647497362</v>
      </c>
      <c r="F120" s="24">
        <f t="shared" si="6"/>
        <v>31</v>
      </c>
      <c r="G120" s="22">
        <v>13.75</v>
      </c>
      <c r="H120" s="26">
        <f t="shared" si="7"/>
        <v>123115.92047248631</v>
      </c>
      <c r="I120" s="26">
        <f t="shared" si="5"/>
        <v>10665593.567969847</v>
      </c>
      <c r="J120" s="26">
        <f t="shared" si="8"/>
        <v>17907.770250543464</v>
      </c>
    </row>
    <row r="121" spans="1:10" x14ac:dyDescent="0.25">
      <c r="A121" s="3">
        <v>44957</v>
      </c>
      <c r="B121" s="3"/>
      <c r="C121" s="4"/>
      <c r="D121" s="4"/>
      <c r="E121" s="4">
        <f t="shared" si="9"/>
        <v>10665593.567969847</v>
      </c>
      <c r="F121" s="24">
        <f t="shared" si="6"/>
        <v>28</v>
      </c>
      <c r="G121" s="22">
        <v>13.75</v>
      </c>
      <c r="H121" s="26">
        <f t="shared" si="7"/>
        <v>112500.09653886005</v>
      </c>
      <c r="I121" s="26">
        <f t="shared" si="5"/>
        <v>10778093.664508708</v>
      </c>
      <c r="J121" s="26">
        <f t="shared" si="8"/>
        <v>16363.65040565237</v>
      </c>
    </row>
    <row r="122" spans="1:10" x14ac:dyDescent="0.25">
      <c r="A122" s="3">
        <v>44985</v>
      </c>
      <c r="B122" s="3"/>
      <c r="C122" s="4"/>
      <c r="D122" s="4"/>
      <c r="E122" s="4">
        <f t="shared" si="9"/>
        <v>10778093.664508708</v>
      </c>
      <c r="F122" s="24">
        <f t="shared" si="6"/>
        <v>31</v>
      </c>
      <c r="G122" s="22">
        <v>13.75</v>
      </c>
      <c r="H122" s="26">
        <f t="shared" si="7"/>
        <v>125867.46368484484</v>
      </c>
      <c r="I122" s="26">
        <f t="shared" si="5"/>
        <v>10903961.128193554</v>
      </c>
      <c r="J122" s="26">
        <f t="shared" si="8"/>
        <v>18307.994717795616</v>
      </c>
    </row>
    <row r="123" spans="1:10" x14ac:dyDescent="0.25">
      <c r="A123" s="3">
        <v>45016</v>
      </c>
      <c r="B123" s="3"/>
      <c r="C123" s="4"/>
      <c r="D123" s="4"/>
      <c r="E123" s="4">
        <f t="shared" si="9"/>
        <v>10903961.128193554</v>
      </c>
      <c r="F123" s="24">
        <f t="shared" si="6"/>
        <v>30</v>
      </c>
      <c r="G123" s="22">
        <v>13.75</v>
      </c>
      <c r="H123" s="26">
        <f t="shared" si="7"/>
        <v>123229.69768163947</v>
      </c>
      <c r="I123" s="26">
        <f t="shared" si="5"/>
        <v>11027190.825875193</v>
      </c>
      <c r="J123" s="26">
        <f t="shared" si="8"/>
        <v>17924.319662783924</v>
      </c>
    </row>
    <row r="124" spans="1:10" x14ac:dyDescent="0.25">
      <c r="A124" s="3">
        <v>45046</v>
      </c>
      <c r="B124" s="3"/>
      <c r="C124" s="4"/>
      <c r="D124" s="4"/>
      <c r="E124" s="4">
        <f t="shared" si="9"/>
        <v>11027190.825875193</v>
      </c>
      <c r="F124" s="24">
        <f t="shared" si="6"/>
        <v>31</v>
      </c>
      <c r="G124" s="22">
        <v>13.75</v>
      </c>
      <c r="H124" s="26">
        <f t="shared" si="7"/>
        <v>128776.44080902197</v>
      </c>
      <c r="I124" s="26">
        <f t="shared" si="5"/>
        <v>11155967.266684216</v>
      </c>
      <c r="J124" s="26">
        <f t="shared" si="8"/>
        <v>18731.118663130466</v>
      </c>
    </row>
    <row r="125" spans="1:10" x14ac:dyDescent="0.25">
      <c r="A125" s="3">
        <v>45077</v>
      </c>
      <c r="B125" s="3"/>
      <c r="C125" s="4"/>
      <c r="D125" s="4"/>
      <c r="E125" s="4">
        <f t="shared" si="9"/>
        <v>11155967.266684216</v>
      </c>
      <c r="F125" s="24">
        <f t="shared" si="6"/>
        <v>30</v>
      </c>
      <c r="G125" s="22">
        <v>13.75</v>
      </c>
      <c r="H125" s="26">
        <f t="shared" si="7"/>
        <v>126077.71226047231</v>
      </c>
      <c r="I125" s="26">
        <f t="shared" si="5"/>
        <v>11282044.978944687</v>
      </c>
      <c r="J125" s="26">
        <f t="shared" si="8"/>
        <v>18338.576328795971</v>
      </c>
    </row>
    <row r="126" spans="1:10" x14ac:dyDescent="0.25">
      <c r="A126" s="3">
        <v>45107</v>
      </c>
      <c r="B126" s="3"/>
      <c r="C126" s="4"/>
      <c r="D126" s="4"/>
      <c r="E126" s="4">
        <f t="shared" si="9"/>
        <v>11282044.978944687</v>
      </c>
      <c r="F126" s="24">
        <f t="shared" si="6"/>
        <v>0</v>
      </c>
      <c r="G126" s="22">
        <v>13.75</v>
      </c>
      <c r="H126" s="26">
        <f t="shared" si="7"/>
        <v>0</v>
      </c>
      <c r="I126" s="26">
        <f t="shared" si="5"/>
        <v>11282044.978944687</v>
      </c>
      <c r="J126" s="26">
        <f t="shared" si="8"/>
        <v>0</v>
      </c>
    </row>
    <row r="127" spans="1:10" x14ac:dyDescent="0.25">
      <c r="A127" s="3">
        <v>45107</v>
      </c>
      <c r="B127" s="3"/>
      <c r="C127" s="4"/>
      <c r="D127" s="4"/>
      <c r="E127" s="4">
        <f t="shared" si="9"/>
        <v>11282044.978944687</v>
      </c>
      <c r="F127" s="24">
        <f t="shared" si="6"/>
        <v>31</v>
      </c>
      <c r="G127" s="22">
        <v>13.75</v>
      </c>
      <c r="H127" s="26">
        <f t="shared" si="7"/>
        <v>131752.64855548419</v>
      </c>
      <c r="I127" s="26">
        <f t="shared" si="5"/>
        <v>11413797.627500171</v>
      </c>
      <c r="J127" s="26">
        <f t="shared" si="8"/>
        <v>19164.02160807043</v>
      </c>
    </row>
    <row r="128" spans="1:10" x14ac:dyDescent="0.25">
      <c r="A128" s="3">
        <v>45138</v>
      </c>
      <c r="B128" s="3"/>
      <c r="C128" s="4"/>
      <c r="D128" s="4"/>
      <c r="E128" s="4">
        <f t="shared" si="9"/>
        <v>11413797.627500171</v>
      </c>
      <c r="F128" s="24">
        <f t="shared" si="6"/>
        <v>31</v>
      </c>
      <c r="G128" s="22">
        <v>13.75</v>
      </c>
      <c r="H128" s="26">
        <f t="shared" si="7"/>
        <v>133291.26681429995</v>
      </c>
      <c r="I128" s="26">
        <f t="shared" si="5"/>
        <v>11547088.894314472</v>
      </c>
      <c r="J128" s="26">
        <f t="shared" si="8"/>
        <v>19387.820627534536</v>
      </c>
    </row>
    <row r="129" spans="1:10" x14ac:dyDescent="0.25">
      <c r="A129" s="3">
        <v>45169</v>
      </c>
      <c r="B129" s="3"/>
      <c r="C129" s="4"/>
      <c r="D129" s="4"/>
      <c r="E129" s="4">
        <f t="shared" si="9"/>
        <v>11547088.894314472</v>
      </c>
      <c r="F129" s="24">
        <f t="shared" si="6"/>
        <v>30</v>
      </c>
      <c r="G129" s="22">
        <v>13.75</v>
      </c>
      <c r="H129" s="26">
        <f t="shared" si="7"/>
        <v>130497.92243574574</v>
      </c>
      <c r="I129" s="26">
        <f t="shared" si="5"/>
        <v>11677586.816750217</v>
      </c>
      <c r="J129" s="26">
        <f t="shared" si="8"/>
        <v>18981.515990653927</v>
      </c>
    </row>
    <row r="130" spans="1:10" x14ac:dyDescent="0.25">
      <c r="A130" s="3">
        <v>45199</v>
      </c>
      <c r="B130" s="3"/>
      <c r="C130" s="4"/>
      <c r="D130" s="4"/>
      <c r="E130" s="4">
        <f t="shared" si="9"/>
        <v>11677586.816750217</v>
      </c>
      <c r="F130" s="24">
        <f t="shared" si="6"/>
        <v>31</v>
      </c>
      <c r="G130" s="22">
        <v>13.75</v>
      </c>
      <c r="H130" s="26">
        <f t="shared" si="7"/>
        <v>136371.8186476652</v>
      </c>
      <c r="I130" s="26">
        <f t="shared" si="5"/>
        <v>11813958.635397883</v>
      </c>
      <c r="J130" s="26">
        <f t="shared" si="8"/>
        <v>19835.90089420585</v>
      </c>
    </row>
    <row r="131" spans="1:10" x14ac:dyDescent="0.25">
      <c r="A131" s="3">
        <v>45230</v>
      </c>
      <c r="B131" s="3"/>
      <c r="C131" s="4"/>
      <c r="D131" s="4"/>
      <c r="E131" s="4">
        <f t="shared" si="9"/>
        <v>11813958.635397883</v>
      </c>
      <c r="F131" s="24">
        <f t="shared" si="6"/>
        <v>30</v>
      </c>
      <c r="G131" s="22">
        <v>13.75</v>
      </c>
      <c r="H131" s="26">
        <f t="shared" si="7"/>
        <v>133513.91608497605</v>
      </c>
      <c r="I131" s="26">
        <f t="shared" si="5"/>
        <v>11947472.55148286</v>
      </c>
      <c r="J131" s="26">
        <f t="shared" si="8"/>
        <v>19420.205975996523</v>
      </c>
    </row>
    <row r="132" spans="1:10" x14ac:dyDescent="0.25">
      <c r="A132" s="3">
        <v>45260</v>
      </c>
      <c r="B132" s="3"/>
      <c r="C132" s="4"/>
      <c r="D132" s="4"/>
      <c r="E132" s="4">
        <f t="shared" si="9"/>
        <v>11947472.55148286</v>
      </c>
      <c r="F132" s="24">
        <f t="shared" si="6"/>
        <v>31</v>
      </c>
      <c r="G132" s="22">
        <v>13.75</v>
      </c>
      <c r="H132" s="26">
        <f t="shared" si="7"/>
        <v>139523.56644026219</v>
      </c>
      <c r="I132" s="26">
        <f t="shared" si="5"/>
        <v>12086996.117923122</v>
      </c>
      <c r="J132" s="26">
        <f t="shared" si="8"/>
        <v>20294.336936765405</v>
      </c>
    </row>
    <row r="133" spans="1:10" x14ac:dyDescent="0.25">
      <c r="A133" s="3">
        <v>45291</v>
      </c>
      <c r="B133" s="3"/>
      <c r="C133" s="4"/>
      <c r="D133" s="4"/>
      <c r="E133" s="4">
        <f t="shared" si="9"/>
        <v>12086996.117923122</v>
      </c>
      <c r="F133" s="24">
        <v>0</v>
      </c>
      <c r="G133" s="22">
        <v>13.75</v>
      </c>
      <c r="H133" s="26">
        <f t="shared" si="7"/>
        <v>0</v>
      </c>
      <c r="I133" s="26">
        <f t="shared" si="5"/>
        <v>12086996.117923122</v>
      </c>
      <c r="J133" s="26">
        <f t="shared" si="8"/>
        <v>0</v>
      </c>
    </row>
    <row r="134" spans="1:10" x14ac:dyDescent="0.25">
      <c r="A134" s="5"/>
      <c r="B134" s="5"/>
      <c r="C134" s="6">
        <f>SUM(C6:C133)</f>
        <v>0</v>
      </c>
      <c r="D134" s="6">
        <f>SUM(D6:D133)</f>
        <v>0</v>
      </c>
      <c r="E134" s="7" t="s">
        <v>6</v>
      </c>
      <c r="F134" s="27">
        <f>SUM(F5:F133)</f>
        <v>3644</v>
      </c>
      <c r="G134" s="7"/>
      <c r="H134" s="25">
        <f>SUM(H5:H133)</f>
        <v>8973297.0179231297</v>
      </c>
      <c r="I134" s="25"/>
      <c r="J134" s="25">
        <f>SUM(J5:J133)</f>
        <v>2227784.3489706372</v>
      </c>
    </row>
    <row r="137" spans="1:10" x14ac:dyDescent="0.25">
      <c r="A137" s="8"/>
      <c r="B137" s="9" t="s">
        <v>19</v>
      </c>
      <c r="C137" s="28"/>
      <c r="D137" s="28"/>
      <c r="E137" s="28"/>
      <c r="F137" s="10"/>
      <c r="G137" s="10"/>
      <c r="H137" s="11">
        <f>E5</f>
        <v>29475291</v>
      </c>
      <c r="I137" s="8"/>
      <c r="J137" s="8"/>
    </row>
    <row r="138" spans="1:10" x14ac:dyDescent="0.25">
      <c r="A138" s="8"/>
      <c r="B138" s="9" t="s">
        <v>8</v>
      </c>
      <c r="C138" s="28"/>
      <c r="D138" s="28"/>
      <c r="E138" s="28"/>
      <c r="F138" s="10"/>
      <c r="G138" s="10"/>
      <c r="H138" s="11">
        <f>H134</f>
        <v>8973297.0179231297</v>
      </c>
      <c r="I138" s="12"/>
      <c r="J138" s="8"/>
    </row>
    <row r="139" spans="1:10" x14ac:dyDescent="0.25">
      <c r="A139" s="8"/>
      <c r="B139" s="9" t="s">
        <v>9</v>
      </c>
      <c r="C139" s="28"/>
      <c r="D139" s="28"/>
      <c r="E139" s="28"/>
      <c r="F139" s="10"/>
      <c r="G139" s="10"/>
      <c r="H139" s="11">
        <f>J134</f>
        <v>2227784.3489706372</v>
      </c>
      <c r="I139" s="8"/>
    </row>
    <row r="140" spans="1:10" ht="15" customHeight="1" x14ac:dyDescent="0.25">
      <c r="A140" s="8"/>
      <c r="B140" s="9" t="s">
        <v>10</v>
      </c>
      <c r="C140" s="28"/>
      <c r="D140" s="28"/>
      <c r="E140" s="28"/>
      <c r="F140" s="10"/>
      <c r="G140" s="10"/>
      <c r="H140" s="11">
        <v>0</v>
      </c>
      <c r="I140" s="18"/>
      <c r="J140" s="8"/>
    </row>
    <row r="141" spans="1:10" x14ac:dyDescent="0.25">
      <c r="A141" s="8"/>
      <c r="B141" s="9" t="s">
        <v>33</v>
      </c>
      <c r="C141" s="28"/>
      <c r="D141" s="28"/>
      <c r="E141" s="28"/>
      <c r="F141" s="10"/>
      <c r="G141" s="10"/>
      <c r="H141" s="11">
        <v>0</v>
      </c>
      <c r="J141" s="8"/>
    </row>
    <row r="142" spans="1:10" x14ac:dyDescent="0.25">
      <c r="A142" s="8"/>
      <c r="B142" s="9" t="s">
        <v>23</v>
      </c>
      <c r="C142" s="28"/>
      <c r="D142" s="28"/>
      <c r="E142" s="28"/>
      <c r="F142" s="10"/>
      <c r="G142" s="10"/>
      <c r="H142" s="11">
        <f>C134</f>
        <v>0</v>
      </c>
      <c r="I142" s="8"/>
    </row>
    <row r="143" spans="1:10" x14ac:dyDescent="0.25">
      <c r="A143" s="8"/>
      <c r="B143" s="9" t="s">
        <v>24</v>
      </c>
      <c r="C143" s="28"/>
      <c r="D143" s="28"/>
      <c r="E143" s="28"/>
      <c r="F143" s="10"/>
      <c r="G143" s="10"/>
      <c r="H143" s="11">
        <f>-D134</f>
        <v>0</v>
      </c>
      <c r="J143" s="8"/>
    </row>
    <row r="144" spans="1:10" ht="15" customHeight="1" x14ac:dyDescent="0.25">
      <c r="A144" s="8"/>
      <c r="B144" s="9" t="s">
        <v>22</v>
      </c>
      <c r="C144" s="28"/>
      <c r="D144" s="28"/>
      <c r="E144" s="28"/>
      <c r="F144" s="10"/>
      <c r="G144" s="10"/>
      <c r="H144" s="11">
        <v>0</v>
      </c>
      <c r="I144" s="18"/>
      <c r="J144" s="8"/>
    </row>
    <row r="145" spans="1:10" x14ac:dyDescent="0.25">
      <c r="A145" s="8"/>
      <c r="B145" s="9" t="s">
        <v>11</v>
      </c>
      <c r="C145" s="28"/>
      <c r="D145" s="28"/>
      <c r="E145" s="28"/>
      <c r="F145" s="10"/>
      <c r="G145" s="10"/>
      <c r="H145" s="44">
        <v>0</v>
      </c>
      <c r="J145" s="8"/>
    </row>
    <row r="146" spans="1:10" ht="30" x14ac:dyDescent="0.25">
      <c r="A146" s="8"/>
      <c r="B146" s="1" t="s">
        <v>25</v>
      </c>
      <c r="C146" s="28"/>
      <c r="D146" s="28"/>
      <c r="E146" s="28"/>
      <c r="F146" s="10"/>
      <c r="G146" s="10"/>
      <c r="H146" s="14">
        <f>SUM(H137:H145)</f>
        <v>40676372.366893768</v>
      </c>
      <c r="I146" s="8"/>
      <c r="J146" s="8"/>
    </row>
  </sheetData>
  <pageMargins left="0.70866141732283472" right="0.70866141732283472" top="0.74803149606299213" bottom="0.74803149606299213" header="0.31496062992125984" footer="0.31496062992125984"/>
  <pageSetup scale="59" fitToHeight="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F19" sqref="F19"/>
    </sheetView>
  </sheetViews>
  <sheetFormatPr defaultRowHeight="15" x14ac:dyDescent="0.25"/>
  <cols>
    <col min="1" max="1" width="52.85546875" customWidth="1"/>
    <col min="2" max="2" width="14.42578125" style="30" bestFit="1" customWidth="1"/>
    <col min="3" max="3" width="15.140625" bestFit="1" customWidth="1"/>
    <col min="4" max="4" width="14.42578125" bestFit="1" customWidth="1"/>
    <col min="5" max="5" width="11.42578125" bestFit="1" customWidth="1"/>
    <col min="6" max="6" width="14.42578125" bestFit="1" customWidth="1"/>
    <col min="7" max="7" width="13.42578125" customWidth="1"/>
    <col min="8" max="8" width="22.42578125" bestFit="1" customWidth="1"/>
  </cols>
  <sheetData>
    <row r="1" spans="1:8" x14ac:dyDescent="0.25">
      <c r="A1" s="15" t="s">
        <v>47</v>
      </c>
      <c r="B1" s="15"/>
      <c r="C1" s="15"/>
      <c r="D1" s="15"/>
      <c r="E1" s="15"/>
      <c r="F1" s="19"/>
      <c r="G1" s="19"/>
      <c r="H1" s="15"/>
    </row>
    <row r="2" spans="1:8" x14ac:dyDescent="0.25">
      <c r="A2" s="15" t="s">
        <v>48</v>
      </c>
      <c r="B2" s="15"/>
      <c r="C2" s="15"/>
      <c r="D2" s="15"/>
      <c r="E2" s="15"/>
      <c r="F2" s="19"/>
      <c r="G2" s="19"/>
      <c r="H2" s="15"/>
    </row>
    <row r="3" spans="1:8" x14ac:dyDescent="0.25">
      <c r="A3" s="16"/>
      <c r="B3" s="16"/>
      <c r="C3" s="16"/>
      <c r="D3" s="16"/>
      <c r="E3" s="16"/>
      <c r="F3" s="20"/>
      <c r="G3" s="20"/>
      <c r="H3" s="16"/>
    </row>
    <row r="5" spans="1:8" ht="15.75" x14ac:dyDescent="0.25">
      <c r="A5" s="40" t="s">
        <v>46</v>
      </c>
      <c r="B5" s="37" t="s">
        <v>27</v>
      </c>
      <c r="C5" s="37" t="s">
        <v>31</v>
      </c>
      <c r="D5" s="37" t="s">
        <v>28</v>
      </c>
      <c r="E5" s="37" t="s">
        <v>34</v>
      </c>
      <c r="F5" s="37" t="s">
        <v>35</v>
      </c>
      <c r="G5" s="38" t="s">
        <v>39</v>
      </c>
      <c r="H5" s="37" t="s">
        <v>37</v>
      </c>
    </row>
    <row r="6" spans="1:8" ht="30" x14ac:dyDescent="0.25">
      <c r="A6" s="36" t="s">
        <v>19</v>
      </c>
      <c r="B6" s="32">
        <f>'05-110'!H151</f>
        <v>176875105.35999998</v>
      </c>
      <c r="C6" s="31">
        <f>'06-1450'!H144</f>
        <v>23961981.969999999</v>
      </c>
      <c r="D6" s="31">
        <f>'06-1646'!H137</f>
        <v>34622274</v>
      </c>
      <c r="E6" s="31">
        <f>'06-1517'!H137</f>
        <v>454329</v>
      </c>
      <c r="F6" s="31">
        <f>'07-117'!H137</f>
        <v>27950840</v>
      </c>
      <c r="G6" s="31">
        <f>'259909-7'!H137</f>
        <v>29475291</v>
      </c>
      <c r="H6" s="33">
        <f t="shared" ref="H6:H14" si="0">SUM(B6:F7)</f>
        <v>1006744057.3652737</v>
      </c>
    </row>
    <row r="7" spans="1:8" x14ac:dyDescent="0.25">
      <c r="A7" s="9" t="s">
        <v>8</v>
      </c>
      <c r="B7" s="32">
        <f>'05-110'!H152</f>
        <v>491365479.64376765</v>
      </c>
      <c r="C7" s="31">
        <f>'06-1450'!H145</f>
        <v>69471788.852533087</v>
      </c>
      <c r="D7" s="31">
        <f>'06-1646'!H138</f>
        <v>101365477.40123115</v>
      </c>
      <c r="E7" s="31">
        <f>'06-1517'!H138</f>
        <v>125905.4219584746</v>
      </c>
      <c r="F7" s="31">
        <f>'07-117'!H138</f>
        <v>80550875.715783373</v>
      </c>
      <c r="G7" s="31">
        <f>'259909-7'!H138</f>
        <v>8973297.0179231297</v>
      </c>
      <c r="H7" s="33">
        <f t="shared" si="0"/>
        <v>851307533.01923287</v>
      </c>
    </row>
    <row r="8" spans="1:8" x14ac:dyDescent="0.25">
      <c r="A8" s="9" t="s">
        <v>9</v>
      </c>
      <c r="B8" s="32">
        <f>'05-110'!H153</f>
        <v>72030941.340548024</v>
      </c>
      <c r="C8" s="31">
        <f>'06-1450'!H146</f>
        <v>9901289.2267320827</v>
      </c>
      <c r="D8" s="31">
        <f>'06-1646'!H139</f>
        <v>14763247.654360902</v>
      </c>
      <c r="E8" s="31">
        <f>'06-1517'!H139</f>
        <v>16036.749113355943</v>
      </c>
      <c r="F8" s="31">
        <f>'07-117'!H139</f>
        <v>11716491.013204852</v>
      </c>
      <c r="G8" s="31">
        <f>'259909-7'!H139</f>
        <v>2227784.3489706372</v>
      </c>
      <c r="H8" s="33">
        <f t="shared" si="0"/>
        <v>112852383.01395923</v>
      </c>
    </row>
    <row r="9" spans="1:8" x14ac:dyDescent="0.25">
      <c r="A9" s="9" t="s">
        <v>18</v>
      </c>
      <c r="B9" s="32">
        <f>'05-110'!H154</f>
        <v>4282972.03</v>
      </c>
      <c r="C9" s="31">
        <f>'06-1450'!H147</f>
        <v>0</v>
      </c>
      <c r="D9" s="31">
        <f>'06-1646'!H140</f>
        <v>141405</v>
      </c>
      <c r="E9" s="31">
        <f>'06-1517'!H140</f>
        <v>0</v>
      </c>
      <c r="F9" s="31">
        <f>'07-117'!H140</f>
        <v>0</v>
      </c>
      <c r="G9" s="31">
        <f>'259909-7'!H140</f>
        <v>0</v>
      </c>
      <c r="H9" s="33">
        <f t="shared" si="0"/>
        <v>4772545.03</v>
      </c>
    </row>
    <row r="10" spans="1:8" x14ac:dyDescent="0.25">
      <c r="A10" s="9" t="s">
        <v>17</v>
      </c>
      <c r="B10" s="32">
        <f>'05-110'!H155</f>
        <v>348168</v>
      </c>
      <c r="C10" s="31">
        <f>'06-1450'!H148</f>
        <v>0</v>
      </c>
      <c r="D10" s="31">
        <f>'06-1646'!H141</f>
        <v>0</v>
      </c>
      <c r="E10" s="31">
        <f>'06-1517'!H141</f>
        <v>0</v>
      </c>
      <c r="F10" s="31">
        <f>'07-117'!H141</f>
        <v>0</v>
      </c>
      <c r="G10" s="31">
        <f>'259909-7'!H141</f>
        <v>0</v>
      </c>
      <c r="H10" s="33">
        <f t="shared" si="0"/>
        <v>4837002.75</v>
      </c>
    </row>
    <row r="11" spans="1:8" x14ac:dyDescent="0.25">
      <c r="A11" s="9" t="s">
        <v>23</v>
      </c>
      <c r="B11" s="32">
        <f>'05-110'!H156</f>
        <v>3529294.75</v>
      </c>
      <c r="C11" s="31">
        <f>'06-1450'!H149</f>
        <v>0</v>
      </c>
      <c r="D11" s="31">
        <f>'06-1646'!H142</f>
        <v>959540</v>
      </c>
      <c r="E11" s="31">
        <f>'06-1517'!H142</f>
        <v>0</v>
      </c>
      <c r="F11" s="31">
        <f>'07-117'!H142</f>
        <v>0</v>
      </c>
      <c r="G11" s="31">
        <f>'259909-7'!H142</f>
        <v>0</v>
      </c>
      <c r="H11" s="33">
        <f t="shared" si="0"/>
        <v>-61809865.430000007</v>
      </c>
    </row>
    <row r="12" spans="1:8" x14ac:dyDescent="0.25">
      <c r="A12" s="9" t="s">
        <v>24</v>
      </c>
      <c r="B12" s="32">
        <f>'05-110'!H157</f>
        <v>-61599120.430000007</v>
      </c>
      <c r="C12" s="31">
        <f>'06-1450'!H150</f>
        <v>-3696812.75</v>
      </c>
      <c r="D12" s="31">
        <f>'06-1646'!H143</f>
        <v>-548438</v>
      </c>
      <c r="E12" s="31">
        <f>'06-1517'!H143</f>
        <v>-454329</v>
      </c>
      <c r="F12" s="31">
        <f>'07-117'!H143</f>
        <v>0</v>
      </c>
      <c r="G12" s="31">
        <f>'259909-7'!H143</f>
        <v>0</v>
      </c>
      <c r="H12" s="33">
        <f t="shared" si="0"/>
        <v>-64072177.100000009</v>
      </c>
    </row>
    <row r="13" spans="1:8" x14ac:dyDescent="0.25">
      <c r="A13" s="9" t="s">
        <v>22</v>
      </c>
      <c r="B13" s="32">
        <f>'05-110'!H158</f>
        <v>2226523.08</v>
      </c>
      <c r="C13" s="31">
        <f>'06-1450'!H151</f>
        <v>0</v>
      </c>
      <c r="D13" s="31">
        <f>'06-1646'!H144</f>
        <v>0</v>
      </c>
      <c r="E13" s="31">
        <f>'06-1517'!H144</f>
        <v>0</v>
      </c>
      <c r="F13" s="31">
        <f>'07-117'!H144</f>
        <v>0</v>
      </c>
      <c r="G13" s="31">
        <f>'259909-7'!H144</f>
        <v>0</v>
      </c>
      <c r="H13" s="33">
        <f t="shared" si="0"/>
        <v>5599557.0800000001</v>
      </c>
    </row>
    <row r="14" spans="1:8" x14ac:dyDescent="0.25">
      <c r="A14" s="9" t="s">
        <v>45</v>
      </c>
      <c r="B14" s="32">
        <f>'05-110'!H159</f>
        <v>3373034</v>
      </c>
      <c r="C14" s="31">
        <f>'06-1450'!H152</f>
        <v>0</v>
      </c>
      <c r="D14" s="31">
        <f>'06-1646'!H145</f>
        <v>0</v>
      </c>
      <c r="E14" s="31">
        <f>'06-1517'!H145</f>
        <v>0</v>
      </c>
      <c r="F14" s="31">
        <f>'07-117'!H145</f>
        <v>0</v>
      </c>
      <c r="G14" s="31">
        <f>'259909-7'!H145</f>
        <v>0</v>
      </c>
      <c r="H14" s="33">
        <f t="shared" si="0"/>
        <v>1067107334.029233</v>
      </c>
    </row>
    <row r="15" spans="1:8" ht="18.75" x14ac:dyDescent="0.3">
      <c r="A15" s="7" t="s">
        <v>25</v>
      </c>
      <c r="B15" s="34">
        <f t="shared" ref="B15:G15" si="1">SUM(B6:B14)</f>
        <v>692432397.77431571</v>
      </c>
      <c r="C15" s="33">
        <f t="shared" si="1"/>
        <v>99638247.299265176</v>
      </c>
      <c r="D15" s="33">
        <f t="shared" si="1"/>
        <v>151303506.05559206</v>
      </c>
      <c r="E15" s="33">
        <f t="shared" si="1"/>
        <v>141942.17107183055</v>
      </c>
      <c r="F15" s="33">
        <f t="shared" si="1"/>
        <v>120218206.72898823</v>
      </c>
      <c r="G15" s="33">
        <f t="shared" si="1"/>
        <v>40676372.366893768</v>
      </c>
      <c r="H15" s="35">
        <f>SUM(B15:G15)</f>
        <v>1104410672.3961267</v>
      </c>
    </row>
  </sheetData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05-110</vt:lpstr>
      <vt:lpstr>06-1450</vt:lpstr>
      <vt:lpstr>06-1646</vt:lpstr>
      <vt:lpstr>06-1517</vt:lpstr>
      <vt:lpstr>07-117</vt:lpstr>
      <vt:lpstr>259909-7</vt:lpstr>
      <vt:lpstr>Summary</vt:lpstr>
      <vt:lpstr>'05-110'!Print_Titles</vt:lpstr>
      <vt:lpstr>'06-1450'!Print_Titles</vt:lpstr>
      <vt:lpstr>'06-1517'!Print_Titles</vt:lpstr>
      <vt:lpstr>'06-1646'!Print_Titles</vt:lpstr>
      <vt:lpstr>'07-117'!Print_Titles</vt:lpstr>
      <vt:lpstr>'259909-7'!Print_Titles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 Sharma</dc:creator>
  <cp:lastModifiedBy>Admin</cp:lastModifiedBy>
  <cp:lastPrinted>2024-01-05T10:01:52Z</cp:lastPrinted>
  <dcterms:created xsi:type="dcterms:W3CDTF">2024-01-02T12:59:33Z</dcterms:created>
  <dcterms:modified xsi:type="dcterms:W3CDTF">2024-01-23T10:20:20Z</dcterms:modified>
</cp:coreProperties>
</file>